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СКГО 2025\Нова Варош\"/>
    </mc:Choice>
  </mc:AlternateContent>
  <xr:revisionPtr revIDLastSave="0" documentId="8_{8B1A7078-1DAD-4926-A372-E90907658945}" xr6:coauthVersionLast="47" xr6:coauthVersionMax="47" xr10:uidLastSave="{00000000-0000-0000-0000-000000000000}"/>
  <bookViews>
    <workbookView xWindow="-110" yWindow="-110" windowWidth="19420" windowHeight="10420" xr2:uid="{663A7C89-7B95-4872-A606-0B658D44DA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7" i="1" l="1"/>
  <c r="F12" i="1"/>
  <c r="G12" i="1"/>
  <c r="H12" i="1"/>
  <c r="I12" i="1"/>
  <c r="J12" i="1"/>
  <c r="K12" i="1"/>
  <c r="L12" i="1"/>
  <c r="E12" i="1"/>
  <c r="I56" i="1"/>
  <c r="J56" i="1"/>
  <c r="K56" i="1"/>
  <c r="L56" i="1"/>
  <c r="H56" i="1"/>
  <c r="G101" i="1" s="1"/>
  <c r="H26" i="1"/>
  <c r="G94" i="1" s="1"/>
  <c r="I26" i="1"/>
  <c r="J26" i="1"/>
  <c r="K26" i="1"/>
  <c r="L26" i="1"/>
  <c r="G26" i="1"/>
  <c r="L18" i="1"/>
  <c r="K18" i="1"/>
  <c r="J18" i="1"/>
  <c r="I18" i="1"/>
  <c r="H18" i="1"/>
  <c r="G18" i="1"/>
  <c r="F18" i="1"/>
  <c r="E18" i="1"/>
  <c r="N11" i="1"/>
  <c r="F110" i="1"/>
  <c r="K101" i="1"/>
  <c r="J101" i="1"/>
  <c r="I101" i="1"/>
  <c r="K95" i="1"/>
  <c r="F32" i="1"/>
  <c r="E96" i="1" s="1"/>
  <c r="G32" i="1"/>
  <c r="F95" i="1" s="1"/>
  <c r="H32" i="1"/>
  <c r="G95" i="1" s="1"/>
  <c r="I32" i="1"/>
  <c r="H95" i="1" s="1"/>
  <c r="J32" i="1"/>
  <c r="I95" i="1" s="1"/>
  <c r="K32" i="1"/>
  <c r="L32" i="1"/>
  <c r="E32" i="1"/>
  <c r="K94" i="1"/>
  <c r="J94" i="1"/>
  <c r="I94" i="1"/>
  <c r="H94" i="1"/>
  <c r="F94" i="1"/>
  <c r="F88" i="1"/>
  <c r="E110" i="1" s="1"/>
  <c r="G88" i="1"/>
  <c r="H88" i="1"/>
  <c r="G110" i="1" s="1"/>
  <c r="I88" i="1"/>
  <c r="H110" i="1" s="1"/>
  <c r="J88" i="1"/>
  <c r="I110" i="1" s="1"/>
  <c r="K88" i="1"/>
  <c r="J110" i="1" s="1"/>
  <c r="L88" i="1"/>
  <c r="K110" i="1" s="1"/>
  <c r="E88" i="1"/>
  <c r="D110" i="1" s="1"/>
  <c r="F82" i="1"/>
  <c r="E109" i="1" s="1"/>
  <c r="G82" i="1"/>
  <c r="F109" i="1" s="1"/>
  <c r="H82" i="1"/>
  <c r="I82" i="1"/>
  <c r="H109" i="1" s="1"/>
  <c r="J82" i="1"/>
  <c r="I109" i="1" s="1"/>
  <c r="K82" i="1"/>
  <c r="J109" i="1" s="1"/>
  <c r="L82" i="1"/>
  <c r="K109" i="1" s="1"/>
  <c r="E82" i="1"/>
  <c r="D109" i="1" s="1"/>
  <c r="F77" i="1"/>
  <c r="E108" i="1" s="1"/>
  <c r="G77" i="1"/>
  <c r="F108" i="1" s="1"/>
  <c r="H77" i="1"/>
  <c r="G108" i="1" s="1"/>
  <c r="I77" i="1"/>
  <c r="H108" i="1" s="1"/>
  <c r="J77" i="1"/>
  <c r="K77" i="1"/>
  <c r="J108" i="1" s="1"/>
  <c r="L77" i="1"/>
  <c r="K108" i="1" s="1"/>
  <c r="E77" i="1"/>
  <c r="D108" i="1" s="1"/>
  <c r="F72" i="1"/>
  <c r="E107" i="1" s="1"/>
  <c r="G72" i="1"/>
  <c r="F107" i="1" s="1"/>
  <c r="H72" i="1"/>
  <c r="G107" i="1" s="1"/>
  <c r="I72" i="1"/>
  <c r="H107" i="1" s="1"/>
  <c r="J72" i="1"/>
  <c r="I108" i="1" s="1"/>
  <c r="K72" i="1"/>
  <c r="L72" i="1"/>
  <c r="E72" i="1"/>
  <c r="D107" i="1" s="1"/>
  <c r="F65" i="1"/>
  <c r="E103" i="1" s="1"/>
  <c r="G65" i="1"/>
  <c r="F103" i="1" s="1"/>
  <c r="H65" i="1"/>
  <c r="G103" i="1" s="1"/>
  <c r="I65" i="1"/>
  <c r="H103" i="1" s="1"/>
  <c r="J65" i="1"/>
  <c r="I103" i="1" s="1"/>
  <c r="K65" i="1"/>
  <c r="L65" i="1"/>
  <c r="K103" i="1" s="1"/>
  <c r="E65" i="1"/>
  <c r="D100" i="1" s="1"/>
  <c r="H101" i="1"/>
  <c r="F26" i="1"/>
  <c r="E94" i="1" s="1"/>
  <c r="E26" i="1"/>
  <c r="D95" i="1" s="1"/>
  <c r="F56" i="1"/>
  <c r="E101" i="1" s="1"/>
  <c r="G56" i="1"/>
  <c r="F101" i="1" s="1"/>
  <c r="E56" i="1"/>
  <c r="D101" i="1" s="1"/>
  <c r="F48" i="1"/>
  <c r="E100" i="1" s="1"/>
  <c r="G48" i="1"/>
  <c r="H48" i="1"/>
  <c r="G100" i="1" s="1"/>
  <c r="I48" i="1"/>
  <c r="H100" i="1" s="1"/>
  <c r="J48" i="1"/>
  <c r="I100" i="1" s="1"/>
  <c r="K48" i="1"/>
  <c r="J100" i="1" s="1"/>
  <c r="L48" i="1"/>
  <c r="K100" i="1" s="1"/>
  <c r="E48" i="1"/>
  <c r="F39" i="1"/>
  <c r="G39" i="1"/>
  <c r="F96" i="1" s="1"/>
  <c r="H39" i="1"/>
  <c r="G96" i="1" s="1"/>
  <c r="I39" i="1"/>
  <c r="H96" i="1" s="1"/>
  <c r="J39" i="1"/>
  <c r="I96" i="1" s="1"/>
  <c r="K39" i="1"/>
  <c r="J96" i="1" s="1"/>
  <c r="L39" i="1"/>
  <c r="K96" i="1" s="1"/>
  <c r="E39" i="1"/>
  <c r="D96" i="1" s="1"/>
  <c r="F19" i="1"/>
  <c r="E93" i="1" s="1"/>
  <c r="G19" i="1"/>
  <c r="F93" i="1" s="1"/>
  <c r="H19" i="1"/>
  <c r="G93" i="1" s="1"/>
  <c r="I19" i="1"/>
  <c r="H93" i="1" s="1"/>
  <c r="J19" i="1"/>
  <c r="I93" i="1" s="1"/>
  <c r="K19" i="1"/>
  <c r="J93" i="1" s="1"/>
  <c r="L19" i="1"/>
  <c r="K93" i="1" s="1"/>
  <c r="E19" i="1"/>
  <c r="D93" i="1" s="1"/>
  <c r="G109" i="1" l="1"/>
  <c r="F100" i="1"/>
  <c r="D103" i="1"/>
  <c r="I107" i="1"/>
  <c r="I111" i="1" s="1"/>
  <c r="J103" i="1"/>
  <c r="E95" i="1"/>
  <c r="E97" i="1" s="1"/>
  <c r="D94" i="1"/>
  <c r="D97" i="1" s="1"/>
  <c r="K111" i="1"/>
  <c r="J111" i="1"/>
  <c r="H111" i="1"/>
  <c r="G111" i="1"/>
  <c r="F111" i="1"/>
  <c r="E111" i="1"/>
  <c r="D111" i="1"/>
  <c r="K97" i="1"/>
  <c r="I97" i="1"/>
  <c r="H97" i="1"/>
  <c r="G97" i="1"/>
  <c r="F97" i="1"/>
  <c r="L61" i="1"/>
  <c r="K102" i="1" s="1"/>
  <c r="K104" i="1" s="1"/>
  <c r="K61" i="1"/>
  <c r="J61" i="1"/>
  <c r="I61" i="1"/>
  <c r="H102" i="1" s="1"/>
  <c r="H104" i="1" s="1"/>
  <c r="H61" i="1"/>
  <c r="G102" i="1" s="1"/>
  <c r="G104" i="1" s="1"/>
  <c r="G61" i="1"/>
  <c r="F102" i="1" s="1"/>
  <c r="F61" i="1"/>
  <c r="E102" i="1" s="1"/>
  <c r="E104" i="1" s="1"/>
  <c r="E61" i="1"/>
  <c r="D102" i="1" s="1"/>
  <c r="D104" i="1" s="1"/>
  <c r="F104" i="1" l="1"/>
  <c r="J102" i="1"/>
  <c r="J104" i="1" s="1"/>
  <c r="I102" i="1"/>
  <c r="I104" i="1" s="1"/>
  <c r="M104" i="1" s="1"/>
  <c r="M111" i="1"/>
  <c r="L111" i="1"/>
  <c r="M97" i="1"/>
  <c r="L97" i="1"/>
  <c r="L104" i="1" l="1"/>
  <c r="L112" i="1" s="1"/>
  <c r="M112" i="1"/>
  <c r="N111" i="1"/>
  <c r="N104" i="1"/>
  <c r="O104" i="1" s="1"/>
  <c r="P104" i="1" s="1"/>
  <c r="N97" i="1"/>
  <c r="O97" i="1" s="1"/>
  <c r="P97" i="1" s="1"/>
  <c r="O111" i="1" l="1"/>
  <c r="P111" i="1" s="1"/>
  <c r="N112" i="1"/>
  <c r="O112" i="1" s="1"/>
  <c r="P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BrankicaJeremic</author>
  </authors>
  <commentList>
    <comment ref="B53" authorId="0" shapeId="0" xr:uid="{6A283E23-3DFA-4C11-9899-C7D780DD450A}">
      <text>
        <r>
          <rPr>
            <b/>
            <sz val="9"/>
            <color indexed="81"/>
            <rFont val="Tahoma"/>
            <family val="2"/>
          </rPr>
          <t>BrankicaJeremic:</t>
        </r>
        <r>
          <rPr>
            <sz val="9"/>
            <color indexed="81"/>
            <rFont val="Tahoma"/>
            <family val="2"/>
          </rPr>
          <t xml:space="preserve">
Требало би размотрити да ли је реално да се до краја 2029.годиине успсотави услуга. Ако је могуће, онда би требало додати још једну активност и определити буџетска средства у 2029.години. </t>
        </r>
      </text>
    </comment>
  </commentList>
</comments>
</file>

<file path=xl/sharedStrings.xml><?xml version="1.0" encoding="utf-8"?>
<sst xmlns="http://schemas.openxmlformats.org/spreadsheetml/2006/main" count="417" uniqueCount="160">
  <si>
    <t>Мера 1.1.</t>
  </si>
  <si>
    <t xml:space="preserve">Програм </t>
  </si>
  <si>
    <t>ПА/Пројекат</t>
  </si>
  <si>
    <t>А.1.1.1.</t>
  </si>
  <si>
    <t>Формирање Савета за социјалну заштиту и социјалну инклузију као сталног стручног тела Општинског већа.</t>
  </si>
  <si>
    <t>Програм 15</t>
  </si>
  <si>
    <t>ПА 0001</t>
  </si>
  <si>
    <t xml:space="preserve">А.1.1.2. </t>
  </si>
  <si>
    <t>А.1.1.3.</t>
  </si>
  <si>
    <t>Програм 11</t>
  </si>
  <si>
    <t xml:space="preserve">ПА </t>
  </si>
  <si>
    <t>Успостављање и пилотирање локалног система за прикупљање, размену и анализу података у области социјалне заштите и социјалне инклузије.</t>
  </si>
  <si>
    <t xml:space="preserve">Програм 11 </t>
  </si>
  <si>
    <t>Пројекат</t>
  </si>
  <si>
    <t>Израда и усвајање правилника о успостављању и коришћењу локалне базе података од значаја за социјалну заштиту и инклузију осетљивих група, са дефинисаним механизмима међусекторске сарадње и размене података.</t>
  </si>
  <si>
    <t>Мера 1.2.</t>
  </si>
  <si>
    <t>Програм</t>
  </si>
  <si>
    <t xml:space="preserve">А.1.2.1. </t>
  </si>
  <si>
    <t>А.1.2.2.</t>
  </si>
  <si>
    <t xml:space="preserve">А.1.2.3.	</t>
  </si>
  <si>
    <t>Успостављање и развој одрживих механизама међусекторске сарадње у области социјалне заштите</t>
  </si>
  <si>
    <t xml:space="preserve">Закључивање протокола о сарадњи у пружању услуге мобилног тима за подршку старима у руралним подручјима између ЦСР, ДЗ и ЦК, </t>
  </si>
  <si>
    <t>програм</t>
  </si>
  <si>
    <t xml:space="preserve">Израда и усвајање унапређеног модела јавног конкурса за финансирање програма УГ и конкурсне документације </t>
  </si>
  <si>
    <t>Обезбеђивање предуслова за успостављање међуопштинске сарадње у обезбеђивању услуга социјалне заштите</t>
  </si>
  <si>
    <t xml:space="preserve">Иницирање међуопштинске сарадње кроз мапирање потенцијалних партнерских ЈЛС и у циљу обезбеђивања недостајућих услуга социјалне заштите </t>
  </si>
  <si>
    <t>ПА</t>
  </si>
  <si>
    <t>Израда студије  оправданости успостављања међуопштинских услуга социјалне заштите.</t>
  </si>
  <si>
    <t xml:space="preserve">Пројекат </t>
  </si>
  <si>
    <t>Посебни циљ 2. Унапређење квалитета и доступности постојећих услуга социјалне заштите и успостављање нових стандардизованих, нестандардизованих и иновативних услуга</t>
  </si>
  <si>
    <t xml:space="preserve">Мера 2.1. </t>
  </si>
  <si>
    <t>Унапређење квалитета и доступности постојећих и успостављање нових услуга социјалне заштите за старија лица</t>
  </si>
  <si>
    <t>А.2.1.1.</t>
  </si>
  <si>
    <t>А.2.1.2</t>
  </si>
  <si>
    <t>ПА - Дневне услуге у заједници</t>
  </si>
  <si>
    <t>А.2.1.3</t>
  </si>
  <si>
    <t>А.2.1.4</t>
  </si>
  <si>
    <t>А.2.1.5</t>
  </si>
  <si>
    <t xml:space="preserve">Промоција и подршка успостављању услуге породичног смештаја за одрасла и стара лица </t>
  </si>
  <si>
    <t xml:space="preserve">Мера 2.2. </t>
  </si>
  <si>
    <t>А.2.2.1</t>
  </si>
  <si>
    <t>Мера 2.3.</t>
  </si>
  <si>
    <t>Успостављање и развој услуга подршке породицама у социјалном ризику</t>
  </si>
  <si>
    <t>А.2.3.1</t>
  </si>
  <si>
    <t xml:space="preserve">Мера 2.4. </t>
  </si>
  <si>
    <t>Развој иновативних услуга и програма подршке за осетљиве групе</t>
  </si>
  <si>
    <t>А.2.4.1</t>
  </si>
  <si>
    <t>А.2.4.2</t>
  </si>
  <si>
    <t>Посебни циљ 3.Унапређена доступност и приступачност услуга социјалне заштите кроз обезбеђивање равномерне територијалне покривености и системско уклањање физичких, информационих баријера.</t>
  </si>
  <si>
    <t xml:space="preserve">Мера 3.1. </t>
  </si>
  <si>
    <t>Обезбеђивање имовинско-правних и инфраструктурних услова за развој услуга социјалне заштите и програма подршке осетљивим групама</t>
  </si>
  <si>
    <t>А.3.1.1</t>
  </si>
  <si>
    <t>Програм 01</t>
  </si>
  <si>
    <t>А.3.1.2</t>
  </si>
  <si>
    <t>А.3.1.3</t>
  </si>
  <si>
    <t xml:space="preserve">Мера 3.2. </t>
  </si>
  <si>
    <t>Унапређење физичке приступачности објеката јавне намене</t>
  </si>
  <si>
    <t>А.3.2.1</t>
  </si>
  <si>
    <t>А.3.2.2</t>
  </si>
  <si>
    <t>А.3.3.2</t>
  </si>
  <si>
    <t>Мера 3.4.</t>
  </si>
  <si>
    <t>Унапређење информационе доступности, координације и подршке корисницима у приступу правима и услугама социјалне заштите путем дигиталних алата и отворених података</t>
  </si>
  <si>
    <t>А.3.4.1</t>
  </si>
  <si>
    <t>Обезбеђивање техничких услова за електронско подношење захтева за остваривање права и услуга социјалне заштите путем портала еУправа</t>
  </si>
  <si>
    <t>А.3.4.2</t>
  </si>
  <si>
    <t>Објављивање и доступност скупова података од значаја за социјалну заштиту, социјалну инклузију и финансирање програма удружења грађана у формату отворених података.</t>
  </si>
  <si>
    <t>А.3.4.3</t>
  </si>
  <si>
    <t>Посебни циљ 1.  Унапређен институционални, организациони и нормативни оквир за ефикасно планирање, координацију, спровођење и одрживо финансирање система социјалне заштите у општини Ариље</t>
  </si>
  <si>
    <t>Субтотал</t>
  </si>
  <si>
    <t>Мера 2.3. Успостављање и развој услуга подршке породицама у социјалном ризику</t>
  </si>
  <si>
    <t>Мера 2.4.  Развој иновативних услуга и програма подршке за осетљиве групе</t>
  </si>
  <si>
    <t xml:space="preserve">Субтотал </t>
  </si>
  <si>
    <t>МЕРА 3.1.  Обезбеђивање имовинско-правних и инфраструктурних услова за развој услуга социјалне заштите и програма подршке осетљивим групама</t>
  </si>
  <si>
    <t>Мера 3.2.  Унапређење физичке приступачности објеката јавне намене</t>
  </si>
  <si>
    <t xml:space="preserve">Успостављање организационе јединице - Службе за локална права и услуге у оквиру Центра за социјални рад Нова Варош. </t>
  </si>
  <si>
    <t>А.1.1.7</t>
  </si>
  <si>
    <t xml:space="preserve">ПА - </t>
  </si>
  <si>
    <t>Припрема нацрта модела Споразума о  међуопштинској сарадњи за одабрану приоритетну услугу</t>
  </si>
  <si>
    <t xml:space="preserve">Закључивање Споразума о међуопштинској сарадњи у обезбеђивању услуга социјалне заштите у складу са припремљеним моделом споразума о међуопштинској сарадњи </t>
  </si>
  <si>
    <t>Успостављање интегрисане услуге мобилног тима за подршку старим лицима у пет приоритетних сеоских насеља, у складу са процењеним потребама, у сарадњи центра за социјални рад, дома здравља и Црвеног крста.</t>
  </si>
  <si>
    <t xml:space="preserve">Унапређење квалитета и доступности постојећих и успостављање нових услуга социјалне заштите за децу са сметњама у развоју и њихове породице </t>
  </si>
  <si>
    <t xml:space="preserve">Усвајање протокола о сарадњи у пружању, праћењу и вредновању ефеката услуге личног пратиоца детета са сметњама у развоју и инвалидитеотом између пружаоца услуге, ЦСР, образовних и здравствене установе, установа кулутре и спорта. </t>
  </si>
  <si>
    <t xml:space="preserve">Подршка развоју пилот иницијатива усмерених на економско оснаживање  особа са инвалидитом.  </t>
  </si>
  <si>
    <t>Адаптација простора Центра за социјални рад за потребе успостављања услуге Саветовалишта за појединце и породице у социјалним ризицима ( веза са А.2.3.1.)</t>
  </si>
  <si>
    <t xml:space="preserve">Унапређење садржаја и редовно ажурирање информација на званичном сајту ЦСР и Општине Нова Варош </t>
  </si>
  <si>
    <t xml:space="preserve">Израда плана приступачности објеката јавне намене                    (у јавном и приватном власништву)  на основу процене постојећег стања </t>
  </si>
  <si>
    <t xml:space="preserve">Мера 3.3. </t>
  </si>
  <si>
    <t xml:space="preserve">А.3.3.1 </t>
  </si>
  <si>
    <t>Набавка теренског возила за потребе Службе за локална права и услуге</t>
  </si>
  <si>
    <t xml:space="preserve">Набавка прилагођеног комби возила Црвеном крсту за потребе теренског рада </t>
  </si>
  <si>
    <t xml:space="preserve">Закључивање споразума о међусекторској сарадњи између локалне самоуправе, ЦСР, здравствених и образовних установа, установа културе и спорта и ОЦД у развоју услуга, програма и активности од значаја за унапређење социјалне заштите и социјалне инклузије осетљивих група. </t>
  </si>
  <si>
    <t xml:space="preserve">Обезбеђивање пружања услуге помоћи у кући за старија лица у урбаном и субурбаном подручју општине у складу са налазима студије изводљивости за највише 15 корисника/ца ангажовањем 3 геронтодомаћице. </t>
  </si>
  <si>
    <t>Израда Студије изводљивости услуге мобилног тима за подршку старијим лицима у руралним подручјима, заснованог на  налазима студије изводљивости.</t>
  </si>
  <si>
    <t>Обезбеђивање нормативних, инфраструктурних и финансијских предуслова за успостављање услуге Саветовалишта за рани развој у складу са налазима Студије изводљивости</t>
  </si>
  <si>
    <t xml:space="preserve">Припрема предлога пројекта за успостављање Саветовалишта за рани развој на основу налаза и препорука студије изводљивости и реализација пројекта уз услов обезбеђивања екстерних извора финансирања у складу са процењеним трошковима. </t>
  </si>
  <si>
    <t xml:space="preserve">Израда Студије изводљивости успостављања услуге Саветовалишта за рани развој за децу са развојним потешкоћама, децу са сметњама у развоју и инвалидитетом и њихове родитеље. </t>
  </si>
  <si>
    <t xml:space="preserve">Обезбеђивање нормативних, инфраструктурних и финансијских предуслова за успостављање услуге Саветовалишта за породицу и појединце у социјалном ризику, у оквиру Службе за локална права и услуге ЦСР Нова Варош </t>
  </si>
  <si>
    <t>А.1.1.4</t>
  </si>
  <si>
    <t>А.1.1.5</t>
  </si>
  <si>
    <t>А.1.1.6</t>
  </si>
  <si>
    <t>А.1.4.1</t>
  </si>
  <si>
    <t>А.1.4.2</t>
  </si>
  <si>
    <t>Анализа и израда плана изградње, реконструкције и адаптације објеката у јавној својини у функцији развоја мреже услуга социјалне заштите, са приоритетима и проценом трошкова.</t>
  </si>
  <si>
    <t>Мера 1.1. Успостављање функционалног система управљања социјалном заштитом на локалном нивоу</t>
  </si>
  <si>
    <t>Успостављање функционалног система управљања социјалном заштитом на локалном нивоу</t>
  </si>
  <si>
    <t>МЕРА 1.2:  Успостављање функционалног и циљно усмереног модела финансирања програма удружења грађана у области социјалне заштите, у складу са приоритетима Програма унапређења социјалне заштите</t>
  </si>
  <si>
    <t>Мера 1.3. Успостављање и развој одрживих механизама међусекторске сарадње у области социјалне заштите</t>
  </si>
  <si>
    <t xml:space="preserve">Буџет ЛС </t>
  </si>
  <si>
    <t>А.1.3.2</t>
  </si>
  <si>
    <t>А.1.3.3</t>
  </si>
  <si>
    <t>А.1.4.3</t>
  </si>
  <si>
    <t>Мера 1.4. Обезбеђивање предуслова за успостављање међуопштинске сарадње у обезбеђивању услуга социјалне заштите</t>
  </si>
  <si>
    <t xml:space="preserve">Укупно буџет ЛС </t>
  </si>
  <si>
    <t>Укупно екстерни извори</t>
  </si>
  <si>
    <t xml:space="preserve">УКУПНО </t>
  </si>
  <si>
    <t>Буџет %</t>
  </si>
  <si>
    <t>Екстерни</t>
  </si>
  <si>
    <t xml:space="preserve">МЕРА 2.2.  Унапређење квалитета и доступности постојећих и успостављање нових услуга социјалне заштите за децу са сметњама у развоју и њихове породице </t>
  </si>
  <si>
    <t>МЕРА 2.1.Унапређење квалитета и доступности постојећих и успостављање нових услуга социјалне заштите за старија лица</t>
  </si>
  <si>
    <t>Мера 3.3. Унапређење логистичких и техничких предуслова за доступност услуга СЗ</t>
  </si>
  <si>
    <t>Мера 3.4. Унапређење информационе доступности, координације и подршке корисницима у приступу правима и услугама социјалне заштите путем дигиталних алата и отворених података</t>
  </si>
  <si>
    <t>Екстерни %</t>
  </si>
  <si>
    <t>Екстерни извор</t>
  </si>
  <si>
    <t>Измене и допуне Правилника о организацији и систематизацији радних места – дефинисање радних циљева од значаја за обезбеђивање права и услуга социјалне заштите у организационој јединици за друштвене делатности.</t>
  </si>
  <si>
    <t xml:space="preserve">Израда Студије оправданости успостављања услуге помоћи у кући, са посебним освртом на доступност услуге у урбаном и субурбаном подручју општине. </t>
  </si>
  <si>
    <t>А.2.3.4.</t>
  </si>
  <si>
    <t xml:space="preserve">Пружање услуга Саветовалишта за породице и појединце у соицјалном ризику </t>
  </si>
  <si>
    <t xml:space="preserve">ПА 0001 </t>
  </si>
  <si>
    <t xml:space="preserve">ПА - Саветодавно едукативне и социо-терапијске услуге </t>
  </si>
  <si>
    <t xml:space="preserve">унети износ </t>
  </si>
  <si>
    <t xml:space="preserve">ПОСЕБАН ЦИЉ 1. Унапређен систем управљања, нормативни оквир и институционални капацитети од значаја за обезбеђивања права и услуга социјалне заштите    </t>
  </si>
  <si>
    <t>Унапређен и усклађен нормативни оквир социјалне заштите на локалном нивоу</t>
  </si>
  <si>
    <t>Свеобухватна анализа постојећег нормативног оквира у области социјалне заштите и социјалне инклузије, која обухвата не само прописе у ужем смислу система социјалне заштите, већ и опште акте локалне самоуправе и институција из области образовања, здравства, културе, спорта и подршке организацијама цивилног друштва, са циљем идентификације недостајућих, неусклађених и недовољно примењених аката.</t>
  </si>
  <si>
    <t>Израда и усвајање локалних општих аката којима се уређују права, услуге, стандарди и међусекторска сарадња у области социјалне заштите, укључујући одлуке, правилнике, протоколе и друге релевантне акте.</t>
  </si>
  <si>
    <t>Уређивање и усклађивање система финансирања услуга, програма и активности у области социјалне заштите и социјалне инклузије, укључујући буџетска средства, програме установа и финансирање ОЦД, са јасно дефинисаним приоритетима, критеријумима и повезивањем финансирања са развојем услуга.</t>
  </si>
  <si>
    <t>Мера 1.3.</t>
  </si>
  <si>
    <t>Јачање капацитета организација цивилног друштва за укључивање у систем социјалне заштите.</t>
  </si>
  <si>
    <t xml:space="preserve">Анализа ефеката финансираних програма УГ ради унапређења њиховог доприноса социјалној заштити и јачања капацитета у приоритетној области деловања. </t>
  </si>
  <si>
    <t xml:space="preserve">Подршка јачању капацитета УГ  за развој и пружање услуга  СЗ  </t>
  </si>
  <si>
    <t xml:space="preserve">А.1.3.1 </t>
  </si>
  <si>
    <t>А.1.3.4</t>
  </si>
  <si>
    <t xml:space="preserve">Мера 1.4. </t>
  </si>
  <si>
    <t>Мера 1.5.</t>
  </si>
  <si>
    <t>А.1.5.1</t>
  </si>
  <si>
    <t>А.1.5.2</t>
  </si>
  <si>
    <t>А.1.5.3</t>
  </si>
  <si>
    <t>А.1.5.4</t>
  </si>
  <si>
    <t>Закључивање протокола о сарадњи у пружању услуге помоћ и неге у кући за старија и одрасла лица са инвалидитетом, између ЦСР и Дома здравља, на основу налаза и препорука студије изводљивости.</t>
  </si>
  <si>
    <t>А.2.2.2</t>
  </si>
  <si>
    <t>А.2.2.3</t>
  </si>
  <si>
    <t>А.2.2.4</t>
  </si>
  <si>
    <t>А.2.2.5</t>
  </si>
  <si>
    <t>Унапређење рада и јачање капацитета и компетенција ИРКа за процену потреба и упућивање корисника на услуге.</t>
  </si>
  <si>
    <t>Унапређење приступачности Центра за социјални рад – сервисирање/замена  лифта у објекту у власништву локалне самоуправе.</t>
  </si>
  <si>
    <t>Подршка развоју пилот иницијатива  усмерених на економско оснаживање  радно способних корисника социјалне заштите,  са фокусом на младе и жене у социјалним ризицима</t>
  </si>
  <si>
    <t>Измене и допуне Одлуке о формирању и Правилника о раду ИРКа у складу са налазима анализе.</t>
  </si>
  <si>
    <t xml:space="preserve">Обезбеђивање програма обука у циљу унапређења компетенција релевантних актера  у областима од значаја за унапређење социјалне заштите и социјалне инклузије на локалном нивоу. </t>
  </si>
  <si>
    <t>Обезбеђивање физичке доступности услуга социјалне заштите унапређењем возног парка</t>
  </si>
  <si>
    <t>Израда и реализација пројеката  уклањања архитектонских баријера у складу са дефинисаним приоритетима и фазама реализације</t>
  </si>
  <si>
    <t xml:space="preserve">ТАБЕЛА ЗА ПРИКАЗ У ТЕКСТУ ПРОГРАМА -ОДЕЉАК 12.3.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</si>
</sst>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д_и_н_._-;\-* #,##0.00\ _д_и_н_._-;_-* &quot;-&quot;??\ _д_и_н_.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FF0000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1"/>
      <color rgb="FFFF0000"/>
      <name val="Cambria"/>
      <family val="1"/>
    </font>
    <font>
      <sz val="12"/>
      <color theme="1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b/>
      <i/>
      <sz val="12"/>
      <color theme="1"/>
      <name val="Cambria"/>
      <family val="1"/>
    </font>
    <font>
      <sz val="12"/>
      <color rgb="FFFF0000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i/>
      <sz val="12"/>
      <name val="Cambria"/>
      <family val="1"/>
    </font>
    <font>
      <sz val="12"/>
      <color rgb="FFC00000"/>
      <name val="Cambria"/>
      <family val="1"/>
    </font>
    <font>
      <i/>
      <sz val="12"/>
      <name val="Cambria"/>
      <family val="1"/>
    </font>
    <font>
      <b/>
      <i/>
      <sz val="14"/>
      <name val="Cambria"/>
      <family val="1"/>
    </font>
    <font>
      <sz val="14"/>
      <name val="Cambria"/>
      <family val="1"/>
    </font>
    <font>
      <sz val="10"/>
      <color rgb="FFFF0000"/>
      <name val="Cambria"/>
      <family val="1"/>
    </font>
    <font>
      <b/>
      <sz val="18"/>
      <color theme="0"/>
      <name val="Cambria"/>
      <family val="1"/>
    </font>
    <font>
      <b/>
      <sz val="14"/>
      <name val="Cambria"/>
      <family val="1"/>
    </font>
    <font>
      <b/>
      <sz val="14"/>
      <color theme="1"/>
      <name val="Cambria"/>
      <family val="1"/>
    </font>
    <font>
      <b/>
      <i/>
      <sz val="14"/>
      <color theme="1"/>
      <name val="Cambria"/>
      <family val="1"/>
    </font>
    <font>
      <sz val="14"/>
      <color rgb="FFC00000"/>
      <name val="Cambria"/>
      <family val="1"/>
    </font>
    <font>
      <b/>
      <i/>
      <sz val="12"/>
      <color rgb="FFFF0000"/>
      <name val="Cambria"/>
      <family val="1"/>
    </font>
    <font>
      <i/>
      <sz val="12"/>
      <color rgb="FFFF0000"/>
      <name val="Cambria"/>
      <family val="1"/>
    </font>
    <font>
      <b/>
      <sz val="16"/>
      <color theme="0"/>
      <name val="Cambria"/>
      <family val="1"/>
    </font>
    <font>
      <i/>
      <sz val="12"/>
      <color theme="1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20"/>
      <name val="Cambria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472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ADCEE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8">
    <xf numFmtId="0" fontId="0" fillId="0" borderId="0" xfId="0"/>
    <xf numFmtId="0" fontId="3" fillId="0" borderId="0" xfId="0" applyFont="1"/>
    <xf numFmtId="0" fontId="6" fillId="0" borderId="0" xfId="0" applyFont="1" applyAlignment="1">
      <alignment wrapText="1"/>
    </xf>
    <xf numFmtId="0" fontId="9" fillId="0" borderId="2" xfId="0" applyFont="1" applyBorder="1" applyAlignment="1">
      <alignment horizontal="justify" vertical="center" wrapText="1"/>
    </xf>
    <xf numFmtId="0" fontId="9" fillId="5" borderId="2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6" fillId="0" borderId="5" xfId="0" applyFont="1" applyBorder="1" applyAlignment="1">
      <alignment vertical="center"/>
    </xf>
    <xf numFmtId="0" fontId="11" fillId="0" borderId="5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0" fontId="13" fillId="0" borderId="0" xfId="0" applyFont="1"/>
    <xf numFmtId="0" fontId="14" fillId="0" borderId="5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3" fontId="15" fillId="0" borderId="2" xfId="1" applyFont="1" applyBorder="1"/>
    <xf numFmtId="0" fontId="14" fillId="0" borderId="1" xfId="0" applyFont="1" applyBorder="1" applyAlignment="1">
      <alignment vertical="center"/>
    </xf>
    <xf numFmtId="43" fontId="15" fillId="0" borderId="1" xfId="1" applyFont="1" applyBorder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3" fontId="15" fillId="0" borderId="5" xfId="1" applyFont="1" applyBorder="1"/>
    <xf numFmtId="0" fontId="14" fillId="0" borderId="0" xfId="0" applyFont="1"/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43" fontId="22" fillId="13" borderId="14" xfId="1" applyFont="1" applyFill="1" applyBorder="1"/>
    <xf numFmtId="0" fontId="14" fillId="0" borderId="2" xfId="0" applyFont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43" fontId="8" fillId="5" borderId="0" xfId="0" applyNumberFormat="1" applyFont="1" applyFill="1"/>
    <xf numFmtId="0" fontId="3" fillId="5" borderId="0" xfId="0" applyFont="1" applyFill="1"/>
    <xf numFmtId="0" fontId="11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/>
    </xf>
    <xf numFmtId="0" fontId="11" fillId="0" borderId="33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justify" vertical="center" wrapText="1"/>
    </xf>
    <xf numFmtId="0" fontId="2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43" fontId="13" fillId="0" borderId="0" xfId="1" applyFont="1" applyAlignment="1">
      <alignment horizontal="justify" vertical="center" wrapText="1"/>
    </xf>
    <xf numFmtId="43" fontId="3" fillId="0" borderId="0" xfId="1" applyFont="1" applyAlignment="1">
      <alignment horizontal="center" vertical="center"/>
    </xf>
    <xf numFmtId="43" fontId="3" fillId="0" borderId="0" xfId="1" applyFont="1"/>
    <xf numFmtId="0" fontId="3" fillId="0" borderId="0" xfId="0" applyFont="1" applyAlignment="1">
      <alignment horizontal="center" vertical="center"/>
    </xf>
    <xf numFmtId="43" fontId="15" fillId="3" borderId="11" xfId="1" applyFont="1" applyFill="1" applyBorder="1"/>
    <xf numFmtId="43" fontId="15" fillId="3" borderId="37" xfId="1" applyFont="1" applyFill="1" applyBorder="1"/>
    <xf numFmtId="43" fontId="15" fillId="13" borderId="20" xfId="1" applyFont="1" applyFill="1" applyBorder="1"/>
    <xf numFmtId="43" fontId="23" fillId="13" borderId="20" xfId="1" applyFont="1" applyFill="1" applyBorder="1"/>
    <xf numFmtId="43" fontId="23" fillId="13" borderId="15" xfId="1" applyFont="1" applyFill="1" applyBorder="1"/>
    <xf numFmtId="0" fontId="26" fillId="2" borderId="4" xfId="0" applyFont="1" applyFill="1" applyBorder="1" applyAlignment="1">
      <alignment vertical="center" wrapText="1"/>
    </xf>
    <xf numFmtId="0" fontId="14" fillId="0" borderId="42" xfId="0" applyFont="1" applyBorder="1" applyAlignment="1">
      <alignment vertical="center"/>
    </xf>
    <xf numFmtId="0" fontId="11" fillId="0" borderId="8" xfId="0" applyFont="1" applyBorder="1" applyAlignment="1">
      <alignment horizontal="justify" vertical="center" wrapText="1"/>
    </xf>
    <xf numFmtId="43" fontId="14" fillId="0" borderId="8" xfId="1" applyFont="1" applyBorder="1" applyAlignment="1">
      <alignment horizontal="center" vertical="center"/>
    </xf>
    <xf numFmtId="43" fontId="14" fillId="3" borderId="9" xfId="1" applyFont="1" applyFill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0" fontId="11" fillId="0" borderId="35" xfId="0" applyFont="1" applyBorder="1" applyAlignment="1">
      <alignment horizontal="justify" vertical="center" wrapText="1"/>
    </xf>
    <xf numFmtId="43" fontId="14" fillId="0" borderId="35" xfId="1" applyFont="1" applyBorder="1" applyAlignment="1">
      <alignment horizontal="center" vertical="center"/>
    </xf>
    <xf numFmtId="43" fontId="14" fillId="3" borderId="17" xfId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43" fontId="22" fillId="13" borderId="21" xfId="1" applyFont="1" applyFill="1" applyBorder="1"/>
    <xf numFmtId="0" fontId="11" fillId="0" borderId="60" xfId="0" applyFont="1" applyBorder="1" applyAlignment="1">
      <alignment horizontal="center" vertical="top"/>
    </xf>
    <xf numFmtId="0" fontId="11" fillId="3" borderId="37" xfId="0" applyFont="1" applyFill="1" applyBorder="1" applyAlignment="1">
      <alignment horizontal="center" vertical="top"/>
    </xf>
    <xf numFmtId="43" fontId="28" fillId="13" borderId="7" xfId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9" xfId="1" applyFont="1" applyBorder="1"/>
    <xf numFmtId="43" fontId="11" fillId="3" borderId="11" xfId="1" applyFont="1" applyFill="1" applyBorder="1"/>
    <xf numFmtId="0" fontId="11" fillId="0" borderId="39" xfId="0" applyFont="1" applyBorder="1" applyAlignment="1">
      <alignment horizontal="justify" vertical="center" wrapText="1"/>
    </xf>
    <xf numFmtId="0" fontId="30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43" fontId="7" fillId="0" borderId="2" xfId="1" applyFont="1" applyBorder="1"/>
    <xf numFmtId="43" fontId="7" fillId="3" borderId="2" xfId="1" applyFont="1" applyFill="1" applyBorder="1"/>
    <xf numFmtId="43" fontId="7" fillId="0" borderId="1" xfId="1" applyFont="1" applyBorder="1"/>
    <xf numFmtId="43" fontId="7" fillId="3" borderId="1" xfId="1" applyFont="1" applyFill="1" applyBorder="1"/>
    <xf numFmtId="43" fontId="12" fillId="8" borderId="14" xfId="1" applyFont="1" applyFill="1" applyBorder="1"/>
    <xf numFmtId="43" fontId="12" fillId="8" borderId="13" xfId="1" applyFont="1" applyFill="1" applyBorder="1"/>
    <xf numFmtId="43" fontId="12" fillId="7" borderId="26" xfId="1" applyFont="1" applyFill="1" applyBorder="1"/>
    <xf numFmtId="43" fontId="12" fillId="7" borderId="13" xfId="1" applyFont="1" applyFill="1" applyBorder="1"/>
    <xf numFmtId="0" fontId="9" fillId="0" borderId="39" xfId="0" applyFont="1" applyBorder="1" applyAlignment="1">
      <alignment horizontal="center" vertical="center" wrapText="1"/>
    </xf>
    <xf numFmtId="43" fontId="9" fillId="0" borderId="39" xfId="1" applyFont="1" applyBorder="1"/>
    <xf numFmtId="43" fontId="9" fillId="3" borderId="11" xfId="1" applyFont="1" applyFill="1" applyBorder="1"/>
    <xf numFmtId="43" fontId="9" fillId="0" borderId="54" xfId="1" applyFont="1" applyBorder="1"/>
    <xf numFmtId="43" fontId="9" fillId="3" borderId="2" xfId="1" applyFont="1" applyFill="1" applyBorder="1"/>
    <xf numFmtId="43" fontId="9" fillId="0" borderId="2" xfId="1" applyFont="1" applyBorder="1"/>
    <xf numFmtId="0" fontId="5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64" fontId="12" fillId="16" borderId="5" xfId="0" applyNumberFormat="1" applyFont="1" applyFill="1" applyBorder="1"/>
    <xf numFmtId="43" fontId="12" fillId="16" borderId="5" xfId="1" applyFont="1" applyFill="1" applyBorder="1"/>
    <xf numFmtId="43" fontId="9" fillId="0" borderId="2" xfId="1" applyFont="1" applyFill="1" applyBorder="1"/>
    <xf numFmtId="43" fontId="9" fillId="3" borderId="33" xfId="1" applyFont="1" applyFill="1" applyBorder="1"/>
    <xf numFmtId="43" fontId="9" fillId="3" borderId="1" xfId="1" applyFont="1" applyFill="1" applyBorder="1"/>
    <xf numFmtId="43" fontId="9" fillId="0" borderId="1" xfId="1" applyFont="1" applyBorder="1"/>
    <xf numFmtId="43" fontId="9" fillId="10" borderId="2" xfId="0" applyNumberFormat="1" applyFont="1" applyFill="1" applyBorder="1"/>
    <xf numFmtId="43" fontId="9" fillId="3" borderId="41" xfId="1" applyFont="1" applyFill="1" applyBorder="1"/>
    <xf numFmtId="43" fontId="28" fillId="8" borderId="50" xfId="0" applyNumberFormat="1" applyFont="1" applyFill="1" applyBorder="1"/>
    <xf numFmtId="43" fontId="28" fillId="8" borderId="59" xfId="0" applyNumberFormat="1" applyFont="1" applyFill="1" applyBorder="1"/>
    <xf numFmtId="164" fontId="27" fillId="6" borderId="59" xfId="0" applyNumberFormat="1" applyFont="1" applyFill="1" applyBorder="1"/>
    <xf numFmtId="43" fontId="27" fillId="6" borderId="59" xfId="1" applyFont="1" applyFill="1" applyBorder="1" applyAlignment="1"/>
    <xf numFmtId="43" fontId="27" fillId="6" borderId="23" xfId="1" applyFont="1" applyFill="1" applyBorder="1" applyAlignment="1"/>
    <xf numFmtId="0" fontId="9" fillId="0" borderId="33" xfId="0" applyFont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43" fontId="28" fillId="13" borderId="45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43" fontId="9" fillId="3" borderId="11" xfId="1" applyFont="1" applyFill="1" applyBorder="1" applyAlignment="1">
      <alignment horizontal="center" vertical="center"/>
    </xf>
    <xf numFmtId="43" fontId="28" fillId="13" borderId="20" xfId="1" applyFont="1" applyFill="1" applyBorder="1" applyAlignment="1">
      <alignment horizontal="center" vertical="center"/>
    </xf>
    <xf numFmtId="43" fontId="28" fillId="13" borderId="15" xfId="1" applyFont="1" applyFill="1" applyBorder="1" applyAlignment="1">
      <alignment horizontal="center" vertical="center"/>
    </xf>
    <xf numFmtId="43" fontId="9" fillId="5" borderId="39" xfId="1" applyFont="1" applyFill="1" applyBorder="1" applyAlignment="1">
      <alignment horizontal="center" vertical="center"/>
    </xf>
    <xf numFmtId="43" fontId="27" fillId="13" borderId="20" xfId="1" applyFont="1" applyFill="1" applyBorder="1" applyAlignment="1">
      <alignment horizontal="center" vertical="center"/>
    </xf>
    <xf numFmtId="43" fontId="27" fillId="13" borderId="15" xfId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43" fontId="9" fillId="0" borderId="38" xfId="1" applyFont="1" applyBorder="1" applyAlignment="1">
      <alignment horizontal="center" vertical="center"/>
    </xf>
    <xf numFmtId="43" fontId="9" fillId="3" borderId="25" xfId="1" applyFont="1" applyFill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43" fontId="9" fillId="3" borderId="53" xfId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43" fontId="11" fillId="5" borderId="39" xfId="1" applyFont="1" applyFill="1" applyBorder="1"/>
    <xf numFmtId="43" fontId="26" fillId="13" borderId="40" xfId="1" applyFont="1" applyFill="1" applyBorder="1"/>
    <xf numFmtId="43" fontId="26" fillId="13" borderId="17" xfId="1" applyFont="1" applyFill="1" applyBorder="1"/>
    <xf numFmtId="43" fontId="11" fillId="10" borderId="11" xfId="1" applyFont="1" applyFill="1" applyBorder="1"/>
    <xf numFmtId="0" fontId="11" fillId="0" borderId="39" xfId="0" applyFont="1" applyBorder="1"/>
    <xf numFmtId="0" fontId="11" fillId="0" borderId="33" xfId="0" applyFont="1" applyBorder="1" applyAlignment="1">
      <alignment horizontal="center" vertical="center" wrapText="1"/>
    </xf>
    <xf numFmtId="43" fontId="11" fillId="0" borderId="38" xfId="1" applyFont="1" applyBorder="1" applyAlignment="1">
      <alignment vertical="center"/>
    </xf>
    <xf numFmtId="43" fontId="11" fillId="10" borderId="25" xfId="1" applyFont="1" applyFill="1" applyBorder="1" applyAlignment="1">
      <alignment vertical="center"/>
    </xf>
    <xf numFmtId="43" fontId="11" fillId="5" borderId="38" xfId="1" applyFont="1" applyFill="1" applyBorder="1" applyAlignment="1">
      <alignment vertical="center"/>
    </xf>
    <xf numFmtId="43" fontId="11" fillId="10" borderId="25" xfId="1" applyFont="1" applyFill="1" applyBorder="1" applyAlignment="1">
      <alignment horizontal="center" vertical="center"/>
    </xf>
    <xf numFmtId="43" fontId="11" fillId="11" borderId="39" xfId="1" applyFont="1" applyFill="1" applyBorder="1"/>
    <xf numFmtId="43" fontId="11" fillId="10" borderId="11" xfId="1" applyFont="1" applyFill="1" applyBorder="1" applyAlignment="1">
      <alignment horizontal="center" vertical="center"/>
    </xf>
    <xf numFmtId="43" fontId="11" fillId="5" borderId="38" xfId="1" applyFont="1" applyFill="1" applyBorder="1" applyAlignment="1">
      <alignment horizontal="center" vertical="center"/>
    </xf>
    <xf numFmtId="43" fontId="11" fillId="11" borderId="39" xfId="1" applyFont="1" applyFill="1" applyBorder="1" applyAlignment="1">
      <alignment horizontal="center" vertical="center"/>
    </xf>
    <xf numFmtId="43" fontId="11" fillId="10" borderId="11" xfId="1" applyFont="1" applyFill="1" applyBorder="1" applyAlignment="1">
      <alignment vertical="center"/>
    </xf>
    <xf numFmtId="43" fontId="11" fillId="5" borderId="39" xfId="1" applyFont="1" applyFill="1" applyBorder="1" applyAlignment="1">
      <alignment horizontal="center" vertical="center"/>
    </xf>
    <xf numFmtId="43" fontId="22" fillId="13" borderId="40" xfId="1" applyFont="1" applyFill="1" applyBorder="1" applyAlignment="1">
      <alignment vertical="center"/>
    </xf>
    <xf numFmtId="43" fontId="22" fillId="13" borderId="17" xfId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43" fontId="11" fillId="0" borderId="60" xfId="1" applyFont="1" applyBorder="1"/>
    <xf numFmtId="43" fontId="11" fillId="3" borderId="37" xfId="1" applyFont="1" applyFill="1" applyBorder="1"/>
    <xf numFmtId="43" fontId="29" fillId="13" borderId="15" xfId="1" applyFont="1" applyFill="1" applyBorder="1"/>
    <xf numFmtId="43" fontId="20" fillId="0" borderId="39" xfId="1" applyFont="1" applyBorder="1"/>
    <xf numFmtId="43" fontId="29" fillId="13" borderId="20" xfId="1" applyFont="1" applyFill="1" applyBorder="1"/>
    <xf numFmtId="0" fontId="11" fillId="0" borderId="33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43" fontId="22" fillId="13" borderId="20" xfId="1" applyFont="1" applyFill="1" applyBorder="1"/>
    <xf numFmtId="43" fontId="22" fillId="13" borderId="15" xfId="1" applyFont="1" applyFill="1" applyBorder="1"/>
    <xf numFmtId="43" fontId="9" fillId="0" borderId="30" xfId="1" applyFont="1" applyBorder="1"/>
    <xf numFmtId="43" fontId="9" fillId="0" borderId="60" xfId="1" applyFont="1" applyBorder="1"/>
    <xf numFmtId="43" fontId="9" fillId="3" borderId="37" xfId="1" applyFont="1" applyFill="1" applyBorder="1"/>
    <xf numFmtId="43" fontId="28" fillId="8" borderId="23" xfId="0" applyNumberFormat="1" applyFont="1" applyFill="1" applyBorder="1"/>
    <xf numFmtId="0" fontId="9" fillId="0" borderId="47" xfId="0" applyFont="1" applyBorder="1"/>
    <xf numFmtId="43" fontId="9" fillId="3" borderId="53" xfId="1" applyFont="1" applyFill="1" applyBorder="1"/>
    <xf numFmtId="43" fontId="12" fillId="16" borderId="25" xfId="1" applyFont="1" applyFill="1" applyBorder="1"/>
    <xf numFmtId="164" fontId="28" fillId="16" borderId="35" xfId="0" applyNumberFormat="1" applyFont="1" applyFill="1" applyBorder="1"/>
    <xf numFmtId="43" fontId="12" fillId="16" borderId="35" xfId="1" applyFont="1" applyFill="1" applyBorder="1"/>
    <xf numFmtId="43" fontId="12" fillId="16" borderId="17" xfId="1" applyFont="1" applyFill="1" applyBorder="1"/>
    <xf numFmtId="0" fontId="26" fillId="2" borderId="3" xfId="0" applyFont="1" applyFill="1" applyBorder="1" applyAlignment="1">
      <alignment vertical="center" wrapText="1"/>
    </xf>
    <xf numFmtId="43" fontId="14" fillId="0" borderId="62" xfId="1" applyFont="1" applyBorder="1" applyAlignment="1">
      <alignment horizontal="center" vertical="center"/>
    </xf>
    <xf numFmtId="43" fontId="14" fillId="0" borderId="36" xfId="1" applyFont="1" applyBorder="1" applyAlignment="1">
      <alignment horizontal="center" vertical="center"/>
    </xf>
    <xf numFmtId="43" fontId="3" fillId="3" borderId="9" xfId="1" applyFont="1" applyFill="1" applyBorder="1" applyAlignment="1">
      <alignment horizontal="center"/>
    </xf>
    <xf numFmtId="43" fontId="3" fillId="0" borderId="40" xfId="1" applyFont="1" applyBorder="1" applyAlignment="1">
      <alignment horizontal="center"/>
    </xf>
    <xf numFmtId="43" fontId="3" fillId="3" borderId="17" xfId="1" applyFont="1" applyFill="1" applyBorder="1" applyAlignment="1">
      <alignment horizontal="center"/>
    </xf>
    <xf numFmtId="43" fontId="22" fillId="13" borderId="12" xfId="1" applyFont="1" applyFill="1" applyBorder="1" applyAlignment="1">
      <alignment horizontal="center" vertical="center"/>
    </xf>
    <xf numFmtId="43" fontId="22" fillId="13" borderId="56" xfId="1" applyFont="1" applyFill="1" applyBorder="1" applyAlignment="1">
      <alignment horizontal="center" vertical="center"/>
    </xf>
    <xf numFmtId="43" fontId="3" fillId="0" borderId="42" xfId="1" applyFont="1" applyBorder="1" applyAlignment="1">
      <alignment horizontal="center" vertical="center"/>
    </xf>
    <xf numFmtId="43" fontId="14" fillId="0" borderId="42" xfId="1" applyFont="1" applyBorder="1" applyAlignment="1">
      <alignment horizontal="center" vertical="center"/>
    </xf>
    <xf numFmtId="43" fontId="14" fillId="0" borderId="40" xfId="1" applyFont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43" fontId="22" fillId="13" borderId="31" xfId="1" applyFont="1" applyFill="1" applyBorder="1" applyAlignment="1">
      <alignment horizontal="center" vertical="center"/>
    </xf>
    <xf numFmtId="43" fontId="22" fillId="13" borderId="4" xfId="1" applyFont="1" applyFill="1" applyBorder="1" applyAlignment="1">
      <alignment horizontal="center" vertical="center"/>
    </xf>
    <xf numFmtId="0" fontId="27" fillId="13" borderId="40" xfId="0" applyFont="1" applyFill="1" applyBorder="1" applyAlignment="1">
      <alignment horizontal="center"/>
    </xf>
    <xf numFmtId="0" fontId="27" fillId="13" borderId="17" xfId="0" applyFont="1" applyFill="1" applyBorder="1" applyAlignment="1">
      <alignment horizontal="center"/>
    </xf>
    <xf numFmtId="43" fontId="22" fillId="13" borderId="20" xfId="1" applyFont="1" applyFill="1" applyBorder="1" applyAlignment="1">
      <alignment horizontal="center" vertical="center"/>
    </xf>
    <xf numFmtId="43" fontId="22" fillId="13" borderId="21" xfId="1" applyFont="1" applyFill="1" applyBorder="1" applyAlignment="1">
      <alignment horizontal="center" vertical="center"/>
    </xf>
    <xf numFmtId="43" fontId="22" fillId="13" borderId="23" xfId="1" applyFont="1" applyFill="1" applyBorder="1" applyAlignment="1">
      <alignment horizontal="center" vertical="center"/>
    </xf>
    <xf numFmtId="43" fontId="22" fillId="13" borderId="59" xfId="1" applyFont="1" applyFill="1" applyBorder="1" applyAlignment="1">
      <alignment horizontal="center" vertical="center"/>
    </xf>
    <xf numFmtId="43" fontId="26" fillId="13" borderId="20" xfId="1" applyFont="1" applyFill="1" applyBorder="1" applyAlignment="1">
      <alignment horizontal="center" vertical="center"/>
    </xf>
    <xf numFmtId="43" fontId="11" fillId="0" borderId="39" xfId="1" applyFont="1" applyBorder="1" applyAlignment="1">
      <alignment vertical="center"/>
    </xf>
    <xf numFmtId="43" fontId="11" fillId="0" borderId="39" xfId="1" applyFont="1" applyBorder="1" applyAlignment="1">
      <alignment horizontal="center" vertical="center"/>
    </xf>
    <xf numFmtId="43" fontId="11" fillId="3" borderId="11" xfId="1" applyFont="1" applyFill="1" applyBorder="1" applyAlignment="1">
      <alignment horizontal="center" vertical="center"/>
    </xf>
    <xf numFmtId="43" fontId="11" fillId="6" borderId="11" xfId="1" applyFont="1" applyFill="1" applyBorder="1" applyAlignment="1">
      <alignment horizontal="center" vertical="center"/>
    </xf>
    <xf numFmtId="43" fontId="11" fillId="0" borderId="60" xfId="1" applyFont="1" applyBorder="1" applyAlignment="1">
      <alignment horizontal="center" vertical="center"/>
    </xf>
    <xf numFmtId="43" fontId="11" fillId="12" borderId="37" xfId="1" applyFont="1" applyFill="1" applyBorder="1" applyAlignment="1">
      <alignment horizontal="center" vertical="center"/>
    </xf>
    <xf numFmtId="43" fontId="11" fillId="3" borderId="37" xfId="1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43" fontId="15" fillId="3" borderId="29" xfId="1" applyFont="1" applyFill="1" applyBorder="1" applyAlignment="1">
      <alignment horizontal="center" vertical="center"/>
    </xf>
    <xf numFmtId="43" fontId="15" fillId="3" borderId="33" xfId="1" applyFont="1" applyFill="1" applyBorder="1"/>
    <xf numFmtId="43" fontId="15" fillId="3" borderId="41" xfId="1" applyFont="1" applyFill="1" applyBorder="1"/>
    <xf numFmtId="43" fontId="15" fillId="13" borderId="50" xfId="1" applyFont="1" applyFill="1" applyBorder="1"/>
    <xf numFmtId="43" fontId="15" fillId="13" borderId="21" xfId="1" applyFont="1" applyFill="1" applyBorder="1"/>
    <xf numFmtId="43" fontId="15" fillId="5" borderId="38" xfId="1" applyFont="1" applyFill="1" applyBorder="1" applyAlignment="1">
      <alignment horizontal="center" vertical="center"/>
    </xf>
    <xf numFmtId="43" fontId="15" fillId="3" borderId="25" xfId="1" applyFont="1" applyFill="1" applyBorder="1" applyAlignment="1">
      <alignment vertical="center"/>
    </xf>
    <xf numFmtId="43" fontId="15" fillId="5" borderId="39" xfId="1" applyFont="1" applyFill="1" applyBorder="1"/>
    <xf numFmtId="43" fontId="15" fillId="3" borderId="11" xfId="1" applyFont="1" applyFill="1" applyBorder="1" applyAlignment="1">
      <alignment vertical="center"/>
    </xf>
    <xf numFmtId="43" fontId="15" fillId="5" borderId="60" xfId="1" applyFont="1" applyFill="1" applyBorder="1"/>
    <xf numFmtId="43" fontId="15" fillId="3" borderId="37" xfId="1" applyFont="1" applyFill="1" applyBorder="1" applyAlignment="1">
      <alignment vertical="center"/>
    </xf>
    <xf numFmtId="43" fontId="15" fillId="13" borderId="18" xfId="1" applyFont="1" applyFill="1" applyBorder="1"/>
    <xf numFmtId="43" fontId="15" fillId="3" borderId="25" xfId="1" applyFont="1" applyFill="1" applyBorder="1" applyAlignment="1">
      <alignment horizontal="center" vertical="center"/>
    </xf>
    <xf numFmtId="43" fontId="15" fillId="5" borderId="40" xfId="1" applyFont="1" applyFill="1" applyBorder="1"/>
    <xf numFmtId="43" fontId="15" fillId="3" borderId="17" xfId="1" applyFont="1" applyFill="1" applyBorder="1"/>
    <xf numFmtId="0" fontId="11" fillId="0" borderId="41" xfId="0" applyFont="1" applyBorder="1" applyAlignment="1">
      <alignment horizontal="center" vertical="center"/>
    </xf>
    <xf numFmtId="43" fontId="11" fillId="3" borderId="25" xfId="1" applyFont="1" applyFill="1" applyBorder="1" applyAlignment="1">
      <alignment vertical="center"/>
    </xf>
    <xf numFmtId="43" fontId="11" fillId="11" borderId="39" xfId="1" applyFont="1" applyFill="1" applyBorder="1" applyAlignment="1">
      <alignment vertical="center"/>
    </xf>
    <xf numFmtId="43" fontId="11" fillId="3" borderId="11" xfId="1" applyFont="1" applyFill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9" fillId="0" borderId="39" xfId="0" applyFont="1" applyBorder="1" applyAlignment="1">
      <alignment horizontal="justify" vertical="center" wrapText="1"/>
    </xf>
    <xf numFmtId="43" fontId="7" fillId="0" borderId="2" xfId="1" applyFont="1" applyBorder="1" applyAlignment="1">
      <alignment horizontal="center" vertical="center"/>
    </xf>
    <xf numFmtId="43" fontId="7" fillId="0" borderId="39" xfId="1" applyFont="1" applyBorder="1"/>
    <xf numFmtId="43" fontId="7" fillId="3" borderId="11" xfId="1" applyFont="1" applyFill="1" applyBorder="1"/>
    <xf numFmtId="43" fontId="7" fillId="0" borderId="54" xfId="1" applyFont="1" applyBorder="1"/>
    <xf numFmtId="0" fontId="6" fillId="0" borderId="41" xfId="0" applyFont="1" applyBorder="1" applyAlignment="1">
      <alignment vertical="center"/>
    </xf>
    <xf numFmtId="0" fontId="9" fillId="0" borderId="60" xfId="0" applyFont="1" applyBorder="1" applyAlignment="1">
      <alignment horizontal="justify" vertical="center" wrapText="1"/>
    </xf>
    <xf numFmtId="43" fontId="7" fillId="0" borderId="1" xfId="1" applyFont="1" applyBorder="1" applyAlignment="1">
      <alignment horizontal="center" vertical="center"/>
    </xf>
    <xf numFmtId="43" fontId="7" fillId="0" borderId="60" xfId="1" applyFont="1" applyBorder="1"/>
    <xf numFmtId="43" fontId="7" fillId="3" borderId="37" xfId="1" applyFont="1" applyFill="1" applyBorder="1"/>
    <xf numFmtId="43" fontId="7" fillId="0" borderId="30" xfId="1" applyFont="1" applyBorder="1"/>
    <xf numFmtId="0" fontId="19" fillId="3" borderId="11" xfId="0" applyFont="1" applyFill="1" applyBorder="1" applyAlignment="1">
      <alignment wrapText="1"/>
    </xf>
    <xf numFmtId="0" fontId="19" fillId="3" borderId="33" xfId="0" applyFont="1" applyFill="1" applyBorder="1" applyAlignment="1">
      <alignment wrapText="1"/>
    </xf>
    <xf numFmtId="43" fontId="10" fillId="5" borderId="39" xfId="1" applyFont="1" applyFill="1" applyBorder="1"/>
    <xf numFmtId="43" fontId="10" fillId="3" borderId="2" xfId="1" applyFont="1" applyFill="1" applyBorder="1"/>
    <xf numFmtId="43" fontId="10" fillId="5" borderId="2" xfId="1" applyFont="1" applyFill="1" applyBorder="1"/>
    <xf numFmtId="43" fontId="10" fillId="3" borderId="11" xfId="1" applyFont="1" applyFill="1" applyBorder="1"/>
    <xf numFmtId="43" fontId="10" fillId="5" borderId="54" xfId="1" applyFont="1" applyFill="1" applyBorder="1"/>
    <xf numFmtId="43" fontId="10" fillId="3" borderId="33" xfId="1" applyFont="1" applyFill="1" applyBorder="1"/>
    <xf numFmtId="43" fontId="10" fillId="5" borderId="60" xfId="1" applyFont="1" applyFill="1" applyBorder="1"/>
    <xf numFmtId="43" fontId="10" fillId="3" borderId="1" xfId="1" applyFont="1" applyFill="1" applyBorder="1"/>
    <xf numFmtId="43" fontId="10" fillId="5" borderId="1" xfId="1" applyFont="1" applyFill="1" applyBorder="1"/>
    <xf numFmtId="43" fontId="10" fillId="3" borderId="37" xfId="1" applyFont="1" applyFill="1" applyBorder="1"/>
    <xf numFmtId="43" fontId="10" fillId="5" borderId="30" xfId="1" applyFont="1" applyFill="1" applyBorder="1"/>
    <xf numFmtId="43" fontId="10" fillId="3" borderId="41" xfId="1" applyFont="1" applyFill="1" applyBorder="1"/>
    <xf numFmtId="164" fontId="28" fillId="16" borderId="16" xfId="0" applyNumberFormat="1" applyFont="1" applyFill="1" applyBorder="1"/>
    <xf numFmtId="43" fontId="28" fillId="7" borderId="18" xfId="1" applyFont="1" applyFill="1" applyBorder="1"/>
    <xf numFmtId="0" fontId="13" fillId="0" borderId="33" xfId="0" applyFont="1" applyBorder="1" applyAlignment="1">
      <alignment horizontal="center" vertical="center"/>
    </xf>
    <xf numFmtId="43" fontId="9" fillId="0" borderId="39" xfId="1" applyFont="1" applyBorder="1" applyAlignment="1">
      <alignment horizontal="center" vertical="center"/>
    </xf>
    <xf numFmtId="43" fontId="9" fillId="0" borderId="60" xfId="1" applyFont="1" applyBorder="1" applyAlignment="1">
      <alignment horizontal="center" vertical="center"/>
    </xf>
    <xf numFmtId="43" fontId="9" fillId="3" borderId="37" xfId="1" applyFont="1" applyFill="1" applyBorder="1" applyAlignment="1">
      <alignment horizontal="center" vertical="center"/>
    </xf>
    <xf numFmtId="43" fontId="13" fillId="0" borderId="39" xfId="1" applyFont="1" applyBorder="1" applyAlignment="1">
      <alignment horizontal="center" vertical="center"/>
    </xf>
    <xf numFmtId="0" fontId="11" fillId="0" borderId="60" xfId="0" applyFont="1" applyBorder="1" applyAlignment="1">
      <alignment horizontal="justify" vertical="center" wrapText="1"/>
    </xf>
    <xf numFmtId="43" fontId="11" fillId="0" borderId="33" xfId="1" applyFont="1" applyBorder="1" applyAlignment="1">
      <alignment vertical="center" wrapText="1"/>
    </xf>
    <xf numFmtId="43" fontId="7" fillId="0" borderId="33" xfId="1" applyFont="1" applyBorder="1" applyAlignment="1">
      <alignment horizontal="center" vertical="center"/>
    </xf>
    <xf numFmtId="43" fontId="7" fillId="0" borderId="41" xfId="1" applyFont="1" applyBorder="1" applyAlignment="1">
      <alignment horizontal="center" vertical="center"/>
    </xf>
    <xf numFmtId="43" fontId="11" fillId="0" borderId="33" xfId="1" applyFont="1" applyBorder="1" applyAlignment="1">
      <alignment horizontal="center" vertical="center"/>
    </xf>
    <xf numFmtId="43" fontId="11" fillId="0" borderId="4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2" borderId="8" xfId="0" applyFont="1" applyFill="1" applyBorder="1" applyAlignment="1">
      <alignment horizontal="justify" vertical="center" wrapText="1"/>
    </xf>
    <xf numFmtId="0" fontId="26" fillId="2" borderId="35" xfId="0" applyFont="1" applyFill="1" applyBorder="1" applyAlignment="1">
      <alignment horizontal="justify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/>
    </xf>
    <xf numFmtId="0" fontId="26" fillId="0" borderId="62" xfId="0" applyFont="1" applyBorder="1" applyAlignment="1">
      <alignment horizontal="center"/>
    </xf>
    <xf numFmtId="0" fontId="25" fillId="14" borderId="27" xfId="0" applyFont="1" applyFill="1" applyBorder="1" applyAlignment="1">
      <alignment horizontal="left" vertical="center" wrapText="1"/>
    </xf>
    <xf numFmtId="0" fontId="25" fillId="14" borderId="28" xfId="0" applyFont="1" applyFill="1" applyBorder="1" applyAlignment="1">
      <alignment horizontal="left" vertical="center" wrapText="1"/>
    </xf>
    <xf numFmtId="0" fontId="25" fillId="14" borderId="5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justify" vertical="center" wrapText="1"/>
    </xf>
    <xf numFmtId="0" fontId="26" fillId="2" borderId="13" xfId="0" applyFont="1" applyFill="1" applyBorder="1" applyAlignment="1">
      <alignment horizontal="justify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5" fillId="14" borderId="3" xfId="0" applyFont="1" applyFill="1" applyBorder="1" applyAlignment="1">
      <alignment horizontal="left" vertical="center" wrapText="1"/>
    </xf>
    <xf numFmtId="0" fontId="25" fillId="14" borderId="0" xfId="0" applyFont="1" applyFill="1" applyAlignment="1">
      <alignment horizontal="left" vertical="center" wrapText="1"/>
    </xf>
    <xf numFmtId="0" fontId="10" fillId="2" borderId="5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wrapText="1"/>
    </xf>
    <xf numFmtId="0" fontId="26" fillId="0" borderId="23" xfId="0" applyFont="1" applyBorder="1" applyAlignment="1">
      <alignment horizontal="center" wrapText="1"/>
    </xf>
    <xf numFmtId="0" fontId="26" fillId="15" borderId="1" xfId="0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/>
    </xf>
    <xf numFmtId="0" fontId="26" fillId="15" borderId="1" xfId="0" applyFont="1" applyFill="1" applyBorder="1" applyAlignment="1">
      <alignment horizontal="justify" vertical="center" wrapText="1"/>
    </xf>
    <xf numFmtId="0" fontId="26" fillId="15" borderId="4" xfId="0" applyFont="1" applyFill="1" applyBorder="1" applyAlignment="1">
      <alignment horizontal="justify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  <xf numFmtId="0" fontId="26" fillId="15" borderId="41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justify" vertical="center" wrapText="1"/>
    </xf>
    <xf numFmtId="0" fontId="24" fillId="0" borderId="33" xfId="0" applyFont="1" applyBorder="1" applyAlignment="1">
      <alignment horizontal="justify" vertical="center" wrapText="1"/>
    </xf>
    <xf numFmtId="0" fontId="11" fillId="0" borderId="33" xfId="0" applyFont="1" applyBorder="1" applyAlignment="1">
      <alignment horizontal="justify" vertical="center" wrapText="1"/>
    </xf>
    <xf numFmtId="0" fontId="26" fillId="4" borderId="44" xfId="0" applyFont="1" applyFill="1" applyBorder="1" applyAlignment="1">
      <alignment horizontal="justify" wrapText="1"/>
    </xf>
    <xf numFmtId="0" fontId="26" fillId="4" borderId="51" xfId="0" applyFont="1" applyFill="1" applyBorder="1" applyAlignment="1">
      <alignment horizontal="justify" wrapText="1"/>
    </xf>
    <xf numFmtId="0" fontId="26" fillId="4" borderId="48" xfId="0" applyFont="1" applyFill="1" applyBorder="1" applyAlignment="1">
      <alignment horizontal="justify" wrapText="1"/>
    </xf>
    <xf numFmtId="0" fontId="26" fillId="4" borderId="58" xfId="0" applyFont="1" applyFill="1" applyBorder="1" applyAlignment="1">
      <alignment horizontal="justify" wrapText="1"/>
    </xf>
    <xf numFmtId="0" fontId="27" fillId="3" borderId="42" xfId="0" applyFont="1" applyFill="1" applyBorder="1" applyAlignment="1">
      <alignment horizontal="center" vertical="top"/>
    </xf>
    <xf numFmtId="0" fontId="27" fillId="3" borderId="9" xfId="0" applyFont="1" applyFill="1" applyBorder="1" applyAlignment="1">
      <alignment horizontal="center" vertical="top"/>
    </xf>
    <xf numFmtId="0" fontId="27" fillId="0" borderId="46" xfId="0" applyFont="1" applyBorder="1" applyAlignment="1">
      <alignment horizontal="center" vertical="top"/>
    </xf>
    <xf numFmtId="0" fontId="27" fillId="0" borderId="8" xfId="0" applyFont="1" applyBorder="1" applyAlignment="1">
      <alignment horizontal="center" vertical="top"/>
    </xf>
    <xf numFmtId="0" fontId="27" fillId="3" borderId="62" xfId="0" applyFont="1" applyFill="1" applyBorder="1" applyAlignment="1">
      <alignment horizontal="center" vertical="top"/>
    </xf>
    <xf numFmtId="0" fontId="27" fillId="3" borderId="46" xfId="0" applyFont="1" applyFill="1" applyBorder="1" applyAlignment="1">
      <alignment horizontal="center" vertical="top"/>
    </xf>
    <xf numFmtId="0" fontId="27" fillId="0" borderId="62" xfId="0" applyFont="1" applyBorder="1" applyAlignment="1">
      <alignment horizontal="center" vertical="top"/>
    </xf>
    <xf numFmtId="0" fontId="27" fillId="0" borderId="63" xfId="0" applyFont="1" applyBorder="1" applyAlignment="1">
      <alignment horizontal="center" vertical="top"/>
    </xf>
    <xf numFmtId="0" fontId="27" fillId="0" borderId="61" xfId="0" applyFont="1" applyBorder="1" applyAlignment="1">
      <alignment horizontal="center" vertical="top"/>
    </xf>
    <xf numFmtId="0" fontId="27" fillId="0" borderId="54" xfId="0" applyFont="1" applyBorder="1" applyAlignment="1">
      <alignment horizontal="center" vertical="top"/>
    </xf>
    <xf numFmtId="0" fontId="9" fillId="5" borderId="43" xfId="0" applyFont="1" applyFill="1" applyBorder="1" applyAlignment="1">
      <alignment horizontal="left" vertical="center" wrapText="1"/>
    </xf>
    <xf numFmtId="0" fontId="9" fillId="5" borderId="54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8" borderId="20" xfId="0" applyFont="1" applyFill="1" applyBorder="1" applyAlignment="1">
      <alignment horizontal="right"/>
    </xf>
    <xf numFmtId="0" fontId="12" fillId="8" borderId="14" xfId="0" applyFont="1" applyFill="1" applyBorder="1" applyAlignment="1">
      <alignment horizontal="right"/>
    </xf>
    <xf numFmtId="0" fontId="12" fillId="7" borderId="24" xfId="0" applyFont="1" applyFill="1" applyBorder="1" applyAlignment="1">
      <alignment horizontal="right"/>
    </xf>
    <xf numFmtId="0" fontId="12" fillId="7" borderId="49" xfId="0" applyFont="1" applyFill="1" applyBorder="1" applyAlignment="1">
      <alignment horizontal="right"/>
    </xf>
    <xf numFmtId="0" fontId="27" fillId="3" borderId="2" xfId="0" applyFont="1" applyFill="1" applyBorder="1" applyAlignment="1">
      <alignment horizontal="center" vertical="top"/>
    </xf>
    <xf numFmtId="0" fontId="27" fillId="0" borderId="2" xfId="0" applyFont="1" applyBorder="1" applyAlignment="1">
      <alignment horizontal="center" vertical="top"/>
    </xf>
    <xf numFmtId="0" fontId="27" fillId="3" borderId="33" xfId="0" applyFont="1" applyFill="1" applyBorder="1" applyAlignment="1">
      <alignment horizontal="center" vertical="top"/>
    </xf>
    <xf numFmtId="0" fontId="27" fillId="3" borderId="54" xfId="0" applyFont="1" applyFill="1" applyBorder="1" applyAlignment="1">
      <alignment horizontal="center" vertical="top"/>
    </xf>
    <xf numFmtId="0" fontId="27" fillId="0" borderId="33" xfId="0" applyFont="1" applyBorder="1" applyAlignment="1">
      <alignment horizontal="center" vertical="top"/>
    </xf>
    <xf numFmtId="0" fontId="27" fillId="6" borderId="50" xfId="0" applyFont="1" applyFill="1" applyBorder="1" applyAlignment="1">
      <alignment horizontal="right"/>
    </xf>
    <xf numFmtId="0" fontId="27" fillId="6" borderId="59" xfId="0" applyFont="1" applyFill="1" applyBorder="1" applyAlignment="1">
      <alignment horizontal="right"/>
    </xf>
    <xf numFmtId="0" fontId="27" fillId="5" borderId="6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8" fillId="13" borderId="44" xfId="0" applyFont="1" applyFill="1" applyBorder="1" applyAlignment="1">
      <alignment horizontal="right" vertical="center" wrapText="1"/>
    </xf>
    <xf numFmtId="0" fontId="28" fillId="13" borderId="51" xfId="0" applyFont="1" applyFill="1" applyBorder="1" applyAlignment="1">
      <alignment horizontal="right" vertical="center" wrapText="1"/>
    </xf>
    <xf numFmtId="0" fontId="22" fillId="13" borderId="50" xfId="0" applyFont="1" applyFill="1" applyBorder="1" applyAlignment="1">
      <alignment horizontal="right" vertical="center"/>
    </xf>
    <xf numFmtId="0" fontId="22" fillId="13" borderId="55" xfId="0" applyFont="1" applyFill="1" applyBorder="1" applyAlignment="1">
      <alignment horizontal="right" vertical="center"/>
    </xf>
    <xf numFmtId="0" fontId="22" fillId="13" borderId="20" xfId="0" applyFont="1" applyFill="1" applyBorder="1" applyAlignment="1">
      <alignment horizontal="right" vertical="center"/>
    </xf>
    <xf numFmtId="0" fontId="22" fillId="13" borderId="14" xfId="0" applyFont="1" applyFill="1" applyBorder="1" applyAlignment="1">
      <alignment horizontal="right" vertical="center"/>
    </xf>
    <xf numFmtId="0" fontId="22" fillId="13" borderId="22" xfId="0" applyFont="1" applyFill="1" applyBorder="1" applyAlignment="1">
      <alignment horizontal="right" vertical="center"/>
    </xf>
    <xf numFmtId="0" fontId="22" fillId="13" borderId="59" xfId="0" applyFont="1" applyFill="1" applyBorder="1" applyAlignment="1">
      <alignment horizontal="right" vertical="center"/>
    </xf>
    <xf numFmtId="0" fontId="22" fillId="13" borderId="23" xfId="0" applyFont="1" applyFill="1" applyBorder="1" applyAlignment="1">
      <alignment horizontal="right" vertical="center"/>
    </xf>
    <xf numFmtId="0" fontId="22" fillId="13" borderId="24" xfId="0" applyFont="1" applyFill="1" applyBorder="1" applyAlignment="1">
      <alignment horizontal="right" vertical="center"/>
    </xf>
    <xf numFmtId="0" fontId="26" fillId="0" borderId="32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2" fillId="13" borderId="33" xfId="0" applyFont="1" applyFill="1" applyBorder="1" applyAlignment="1">
      <alignment horizontal="right" vertical="center"/>
    </xf>
    <xf numFmtId="0" fontId="22" fillId="13" borderId="61" xfId="0" applyFont="1" applyFill="1" applyBorder="1" applyAlignment="1">
      <alignment horizontal="right" vertical="center"/>
    </xf>
    <xf numFmtId="0" fontId="22" fillId="13" borderId="57" xfId="0" applyFont="1" applyFill="1" applyBorder="1" applyAlignment="1">
      <alignment horizontal="right" vertical="center"/>
    </xf>
    <xf numFmtId="0" fontId="2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wrapText="1"/>
    </xf>
    <xf numFmtId="0" fontId="9" fillId="0" borderId="33" xfId="0" applyFont="1" applyBorder="1" applyAlignment="1">
      <alignment horizontal="left" wrapText="1"/>
    </xf>
    <xf numFmtId="0" fontId="9" fillId="0" borderId="6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28" fillId="8" borderId="50" xfId="0" applyFont="1" applyFill="1" applyBorder="1" applyAlignment="1">
      <alignment horizontal="right"/>
    </xf>
    <xf numFmtId="0" fontId="28" fillId="8" borderId="59" xfId="0" applyFont="1" applyFill="1" applyBorder="1" applyAlignment="1">
      <alignment horizontal="right"/>
    </xf>
    <xf numFmtId="0" fontId="32" fillId="14" borderId="0" xfId="0" applyFont="1" applyFill="1" applyAlignment="1">
      <alignment horizontal="left" vertical="center" wrapText="1"/>
    </xf>
    <xf numFmtId="0" fontId="27" fillId="9" borderId="44" xfId="0" applyFont="1" applyFill="1" applyBorder="1" applyAlignment="1">
      <alignment horizontal="justify" vertical="center" wrapText="1"/>
    </xf>
    <xf numFmtId="0" fontId="27" fillId="9" borderId="51" xfId="0" applyFont="1" applyFill="1" applyBorder="1" applyAlignment="1">
      <alignment horizontal="justify" vertical="center" wrapText="1"/>
    </xf>
    <xf numFmtId="0" fontId="27" fillId="9" borderId="48" xfId="0" applyFont="1" applyFill="1" applyBorder="1" applyAlignment="1">
      <alignment horizontal="justify" vertical="center" wrapText="1"/>
    </xf>
    <xf numFmtId="0" fontId="27" fillId="9" borderId="58" xfId="0" applyFont="1" applyFill="1" applyBorder="1" applyAlignment="1">
      <alignment horizontal="justify" vertical="center" wrapText="1"/>
    </xf>
    <xf numFmtId="0" fontId="27" fillId="9" borderId="66" xfId="0" applyFont="1" applyFill="1" applyBorder="1" applyAlignment="1">
      <alignment horizontal="justify" vertical="center" wrapText="1"/>
    </xf>
    <xf numFmtId="0" fontId="27" fillId="9" borderId="65" xfId="0" applyFont="1" applyFill="1" applyBorder="1" applyAlignment="1">
      <alignment horizontal="justify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4" xfId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12" fillId="13" borderId="44" xfId="0" applyFont="1" applyFill="1" applyBorder="1" applyAlignment="1">
      <alignment horizontal="right" vertical="center" wrapText="1"/>
    </xf>
    <xf numFmtId="0" fontId="12" fillId="13" borderId="51" xfId="0" applyFont="1" applyFill="1" applyBorder="1" applyAlignment="1">
      <alignment horizontal="right" vertical="center" wrapText="1"/>
    </xf>
    <xf numFmtId="0" fontId="12" fillId="13" borderId="45" xfId="0" applyFont="1" applyFill="1" applyBorder="1" applyAlignment="1">
      <alignment horizontal="right" vertical="center" wrapText="1"/>
    </xf>
    <xf numFmtId="0" fontId="28" fillId="13" borderId="6" xfId="0" applyFont="1" applyFill="1" applyBorder="1" applyAlignment="1">
      <alignment horizontal="center" vertical="center"/>
    </xf>
    <xf numFmtId="0" fontId="28" fillId="13" borderId="7" xfId="0" applyFont="1" applyFill="1" applyBorder="1" applyAlignment="1">
      <alignment horizontal="center" vertical="center"/>
    </xf>
    <xf numFmtId="0" fontId="28" fillId="13" borderId="19" xfId="0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top"/>
    </xf>
    <xf numFmtId="0" fontId="27" fillId="0" borderId="9" xfId="0" applyFont="1" applyBorder="1" applyAlignment="1">
      <alignment horizontal="center" vertical="top"/>
    </xf>
    <xf numFmtId="0" fontId="27" fillId="3" borderId="64" xfId="0" applyFont="1" applyFill="1" applyBorder="1" applyAlignment="1">
      <alignment horizontal="center" vertical="top"/>
    </xf>
    <xf numFmtId="0" fontId="27" fillId="3" borderId="63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4" fillId="2" borderId="60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justify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28" fillId="13" borderId="47" xfId="0" applyFont="1" applyFill="1" applyBorder="1" applyAlignment="1">
      <alignment horizontal="right" vertical="center" wrapText="1"/>
    </xf>
    <xf numFmtId="0" fontId="28" fillId="13" borderId="0" xfId="0" applyFont="1" applyFill="1" applyBorder="1" applyAlignment="1">
      <alignment horizontal="right" vertical="center" wrapText="1"/>
    </xf>
    <xf numFmtId="43" fontId="27" fillId="13" borderId="12" xfId="1" applyFont="1" applyFill="1" applyBorder="1" applyAlignment="1">
      <alignment horizontal="center" vertical="center"/>
    </xf>
    <xf numFmtId="43" fontId="27" fillId="13" borderId="56" xfId="1" applyFont="1" applyFill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/>
    </xf>
    <xf numFmtId="43" fontId="22" fillId="13" borderId="12" xfId="1" applyFont="1" applyFill="1" applyBorder="1"/>
    <xf numFmtId="43" fontId="22" fillId="13" borderId="56" xfId="1" applyFont="1" applyFill="1" applyBorder="1"/>
    <xf numFmtId="43" fontId="13" fillId="0" borderId="2" xfId="1" applyFont="1" applyBorder="1"/>
    <xf numFmtId="43" fontId="13" fillId="3" borderId="2" xfId="1" applyFont="1" applyFill="1" applyBorder="1"/>
    <xf numFmtId="43" fontId="11" fillId="10" borderId="2" xfId="1" applyFont="1" applyFill="1" applyBorder="1"/>
    <xf numFmtId="43" fontId="11" fillId="3" borderId="2" xfId="1" applyFont="1" applyFill="1" applyBorder="1"/>
    <xf numFmtId="43" fontId="11" fillId="0" borderId="2" xfId="1" applyFont="1" applyBorder="1"/>
    <xf numFmtId="43" fontId="11" fillId="0" borderId="41" xfId="1" applyFont="1" applyBorder="1" applyAlignment="1">
      <alignment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12" fillId="17" borderId="50" xfId="0" applyFont="1" applyFill="1" applyBorder="1" applyAlignment="1">
      <alignment horizontal="right" vertical="center"/>
    </xf>
    <xf numFmtId="0" fontId="12" fillId="17" borderId="59" xfId="0" applyFont="1" applyFill="1" applyBorder="1" applyAlignment="1">
      <alignment horizontal="right" vertical="center"/>
    </xf>
    <xf numFmtId="0" fontId="12" fillId="17" borderId="23" xfId="0" applyFont="1" applyFill="1" applyBorder="1" applyAlignment="1">
      <alignment horizontal="right" vertical="center"/>
    </xf>
    <xf numFmtId="43" fontId="5" fillId="17" borderId="20" xfId="1" applyFont="1" applyFill="1" applyBorder="1" applyAlignment="1">
      <alignment horizontal="center" vertical="center"/>
    </xf>
    <xf numFmtId="43" fontId="13" fillId="0" borderId="39" xfId="1" applyFont="1" applyBorder="1" applyAlignment="1">
      <alignment vertical="center"/>
    </xf>
    <xf numFmtId="43" fontId="13" fillId="3" borderId="11" xfId="1" applyFont="1" applyFill="1" applyBorder="1" applyAlignment="1">
      <alignment vertical="center"/>
    </xf>
    <xf numFmtId="43" fontId="13" fillId="0" borderId="2" xfId="1" applyFont="1" applyBorder="1" applyAlignment="1">
      <alignment vertical="center"/>
    </xf>
    <xf numFmtId="43" fontId="13" fillId="3" borderId="2" xfId="1" applyFont="1" applyFill="1" applyBorder="1" applyAlignment="1">
      <alignment vertical="center"/>
    </xf>
    <xf numFmtId="43" fontId="11" fillId="10" borderId="2" xfId="1" applyFont="1" applyFill="1" applyBorder="1" applyAlignment="1">
      <alignment vertical="center"/>
    </xf>
    <xf numFmtId="43" fontId="11" fillId="3" borderId="2" xfId="1" applyFont="1" applyFill="1" applyBorder="1" applyAlignment="1">
      <alignment vertical="center"/>
    </xf>
    <xf numFmtId="43" fontId="11" fillId="0" borderId="2" xfId="1" applyFont="1" applyBorder="1" applyAlignment="1">
      <alignment vertical="center"/>
    </xf>
    <xf numFmtId="43" fontId="9" fillId="6" borderId="11" xfId="1" applyFont="1" applyFill="1" applyBorder="1"/>
    <xf numFmtId="43" fontId="11" fillId="6" borderId="11" xfId="1" applyFont="1" applyFill="1" applyBorder="1"/>
    <xf numFmtId="0" fontId="16" fillId="2" borderId="29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justify" vertical="center" wrapText="1"/>
    </xf>
    <xf numFmtId="0" fontId="26" fillId="2" borderId="68" xfId="0" applyFont="1" applyFill="1" applyBorder="1" applyAlignment="1">
      <alignment horizontal="justify" vertical="center" wrapText="1"/>
    </xf>
    <xf numFmtId="0" fontId="11" fillId="0" borderId="38" xfId="0" applyFont="1" applyBorder="1" applyAlignment="1">
      <alignment horizontal="center" vertical="top"/>
    </xf>
    <xf numFmtId="0" fontId="11" fillId="3" borderId="25" xfId="0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  <xf numFmtId="43" fontId="14" fillId="0" borderId="42" xfId="1" applyFont="1" applyBorder="1" applyAlignment="1">
      <alignment horizontal="center"/>
    </xf>
    <xf numFmtId="0" fontId="36" fillId="6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E2504"/>
      <color rgb="FFDDDDDD"/>
      <color rgb="FFFFCC66"/>
      <color rgb="FFCADCEE"/>
      <color rgb="FFF2472A"/>
      <color rgb="FFF8F8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544A-B75F-49B9-B2EA-0B7998CDFD8D}">
  <dimension ref="A2:U122"/>
  <sheetViews>
    <sheetView tabSelected="1" zoomScale="54" zoomScaleNormal="54" workbookViewId="0">
      <selection activeCell="F91" sqref="F91:G91"/>
    </sheetView>
  </sheetViews>
  <sheetFormatPr defaultRowHeight="15" x14ac:dyDescent="0.3"/>
  <cols>
    <col min="1" max="1" width="13.6328125" style="29" customWidth="1"/>
    <col min="2" max="2" width="65.81640625" style="44" customWidth="1"/>
    <col min="3" max="3" width="16.08984375" style="51" customWidth="1"/>
    <col min="4" max="4" width="22.1796875" style="1" customWidth="1"/>
    <col min="5" max="5" width="11.90625" style="1" customWidth="1"/>
    <col min="6" max="6" width="16" style="1" customWidth="1"/>
    <col min="7" max="7" width="15.6328125" style="1" customWidth="1"/>
    <col min="8" max="8" width="14.7265625" style="1" customWidth="1"/>
    <col min="9" max="9" width="14.54296875" style="1" customWidth="1"/>
    <col min="10" max="10" width="18.453125" style="1" customWidth="1"/>
    <col min="11" max="11" width="19.36328125" style="1" customWidth="1"/>
    <col min="12" max="12" width="24.1796875" style="1" customWidth="1"/>
    <col min="13" max="13" width="24.36328125" style="1" customWidth="1"/>
    <col min="14" max="14" width="21.08984375" style="1" customWidth="1"/>
    <col min="15" max="15" width="12.54296875" style="1" customWidth="1"/>
    <col min="16" max="16" width="15.1796875" style="1" customWidth="1"/>
    <col min="17" max="16384" width="8.7265625" style="1"/>
  </cols>
  <sheetData>
    <row r="2" spans="1:14" ht="39.5" customHeight="1" thickBot="1" x14ac:dyDescent="0.35">
      <c r="A2" s="398" t="s">
        <v>130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203"/>
    </row>
    <row r="3" spans="1:14" ht="15" customHeight="1" x14ac:dyDescent="0.35">
      <c r="A3" s="467" t="s">
        <v>0</v>
      </c>
      <c r="B3" s="275" t="s">
        <v>104</v>
      </c>
      <c r="C3" s="277" t="s">
        <v>1</v>
      </c>
      <c r="D3" s="279" t="s">
        <v>2</v>
      </c>
      <c r="E3" s="273">
        <v>2026</v>
      </c>
      <c r="F3" s="274"/>
      <c r="G3" s="273">
        <v>2027</v>
      </c>
      <c r="H3" s="274"/>
      <c r="I3" s="273">
        <v>2028</v>
      </c>
      <c r="J3" s="274"/>
      <c r="K3" s="273">
        <v>2029</v>
      </c>
      <c r="L3" s="274"/>
      <c r="M3" s="266"/>
    </row>
    <row r="4" spans="1:14" s="2" customFormat="1" ht="46.5" customHeight="1" x14ac:dyDescent="0.3">
      <c r="A4" s="468"/>
      <c r="B4" s="276"/>
      <c r="C4" s="278"/>
      <c r="D4" s="280"/>
      <c r="E4" s="102" t="s">
        <v>107</v>
      </c>
      <c r="F4" s="121" t="s">
        <v>122</v>
      </c>
      <c r="G4" s="102" t="s">
        <v>107</v>
      </c>
      <c r="H4" s="121" t="s">
        <v>122</v>
      </c>
      <c r="I4" s="102" t="s">
        <v>107</v>
      </c>
      <c r="J4" s="121" t="s">
        <v>122</v>
      </c>
      <c r="K4" s="102" t="s">
        <v>107</v>
      </c>
      <c r="L4" s="121" t="s">
        <v>122</v>
      </c>
      <c r="M4" s="266"/>
    </row>
    <row r="5" spans="1:14" ht="41.5" customHeight="1" x14ac:dyDescent="0.3">
      <c r="A5" s="73" t="s">
        <v>3</v>
      </c>
      <c r="B5" s="3" t="s">
        <v>4</v>
      </c>
      <c r="C5" s="74" t="s">
        <v>5</v>
      </c>
      <c r="D5" s="116" t="s">
        <v>6</v>
      </c>
      <c r="E5" s="256">
        <v>0</v>
      </c>
      <c r="F5" s="122">
        <v>0</v>
      </c>
      <c r="G5" s="256">
        <v>0</v>
      </c>
      <c r="H5" s="122">
        <v>0</v>
      </c>
      <c r="I5" s="256">
        <v>0</v>
      </c>
      <c r="J5" s="122">
        <v>0</v>
      </c>
      <c r="K5" s="256">
        <v>0</v>
      </c>
      <c r="L5" s="122">
        <v>0</v>
      </c>
    </row>
    <row r="6" spans="1:14" ht="82.5" customHeight="1" x14ac:dyDescent="0.3">
      <c r="A6" s="73" t="s">
        <v>7</v>
      </c>
      <c r="B6" s="3" t="s">
        <v>123</v>
      </c>
      <c r="C6" s="74" t="s">
        <v>5</v>
      </c>
      <c r="D6" s="116" t="s">
        <v>6</v>
      </c>
      <c r="E6" s="256">
        <v>0</v>
      </c>
      <c r="F6" s="122">
        <v>0</v>
      </c>
      <c r="G6" s="256">
        <v>0</v>
      </c>
      <c r="H6" s="122">
        <v>0</v>
      </c>
      <c r="I6" s="256">
        <v>0</v>
      </c>
      <c r="J6" s="122">
        <v>0</v>
      </c>
      <c r="K6" s="256">
        <v>0</v>
      </c>
      <c r="L6" s="122">
        <v>0</v>
      </c>
    </row>
    <row r="7" spans="1:14" ht="46" customHeight="1" x14ac:dyDescent="0.3">
      <c r="A7" s="73" t="s">
        <v>8</v>
      </c>
      <c r="B7" s="3" t="s">
        <v>74</v>
      </c>
      <c r="C7" s="74" t="s">
        <v>9</v>
      </c>
      <c r="D7" s="116" t="s">
        <v>6</v>
      </c>
      <c r="E7" s="256">
        <v>0</v>
      </c>
      <c r="F7" s="122">
        <v>0</v>
      </c>
      <c r="G7" s="259">
        <v>2400</v>
      </c>
      <c r="H7" s="122">
        <v>0</v>
      </c>
      <c r="I7" s="259">
        <v>2400</v>
      </c>
      <c r="J7" s="122">
        <v>0</v>
      </c>
      <c r="K7" s="259">
        <v>2400</v>
      </c>
      <c r="L7" s="122">
        <v>0</v>
      </c>
    </row>
    <row r="8" spans="1:14" ht="58" customHeight="1" x14ac:dyDescent="0.3">
      <c r="A8" s="75" t="s">
        <v>97</v>
      </c>
      <c r="B8" s="3" t="s">
        <v>155</v>
      </c>
      <c r="C8" s="74" t="s">
        <v>5</v>
      </c>
      <c r="D8" s="255" t="s">
        <v>6</v>
      </c>
      <c r="E8" s="256">
        <v>0</v>
      </c>
      <c r="F8" s="122">
        <v>0</v>
      </c>
      <c r="G8" s="256">
        <v>0</v>
      </c>
      <c r="H8" s="122">
        <v>0</v>
      </c>
      <c r="I8" s="256">
        <v>0</v>
      </c>
      <c r="J8" s="122">
        <v>0</v>
      </c>
      <c r="K8" s="256">
        <v>0</v>
      </c>
      <c r="L8" s="122">
        <v>0</v>
      </c>
    </row>
    <row r="9" spans="1:14" ht="60" x14ac:dyDescent="0.3">
      <c r="A9" s="75" t="s">
        <v>98</v>
      </c>
      <c r="B9" s="3" t="s">
        <v>156</v>
      </c>
      <c r="C9" s="74" t="s">
        <v>5</v>
      </c>
      <c r="D9" s="117" t="s">
        <v>10</v>
      </c>
      <c r="E9" s="256">
        <v>0</v>
      </c>
      <c r="F9" s="122">
        <v>0</v>
      </c>
      <c r="G9" s="256">
        <v>0</v>
      </c>
      <c r="H9" s="122">
        <v>300</v>
      </c>
      <c r="I9" s="256">
        <v>0</v>
      </c>
      <c r="J9" s="122">
        <v>300</v>
      </c>
      <c r="K9" s="256">
        <v>0</v>
      </c>
      <c r="L9" s="122">
        <v>300</v>
      </c>
    </row>
    <row r="10" spans="1:14" ht="45" x14ac:dyDescent="0.3">
      <c r="A10" s="75" t="s">
        <v>99</v>
      </c>
      <c r="B10" s="4" t="s">
        <v>11</v>
      </c>
      <c r="C10" s="76" t="s">
        <v>12</v>
      </c>
      <c r="D10" s="117" t="s">
        <v>13</v>
      </c>
      <c r="E10" s="125">
        <v>0</v>
      </c>
      <c r="F10" s="122">
        <v>0</v>
      </c>
      <c r="G10" s="125">
        <v>0</v>
      </c>
      <c r="H10" s="122">
        <v>1000</v>
      </c>
      <c r="I10" s="125">
        <v>0</v>
      </c>
      <c r="J10" s="122">
        <v>500</v>
      </c>
      <c r="K10" s="125">
        <v>0</v>
      </c>
      <c r="L10" s="122">
        <v>250</v>
      </c>
    </row>
    <row r="11" spans="1:14" ht="73.5" customHeight="1" thickBot="1" x14ac:dyDescent="0.35">
      <c r="A11" s="469" t="s">
        <v>75</v>
      </c>
      <c r="B11" s="5" t="s">
        <v>14</v>
      </c>
      <c r="C11" s="77" t="s">
        <v>5</v>
      </c>
      <c r="D11" s="118" t="s">
        <v>6</v>
      </c>
      <c r="E11" s="257">
        <v>0</v>
      </c>
      <c r="F11" s="258">
        <v>0</v>
      </c>
      <c r="G11" s="257">
        <v>0</v>
      </c>
      <c r="H11" s="258">
        <v>0</v>
      </c>
      <c r="I11" s="257">
        <v>0</v>
      </c>
      <c r="J11" s="258">
        <v>0</v>
      </c>
      <c r="K11" s="257">
        <v>0</v>
      </c>
      <c r="L11" s="258"/>
      <c r="N11" s="1" t="e">
        <f>+N6:N11N6:O11N11:O11L11:N11K11:N11H11:N11D10:N11C9:N11</f>
        <v>#NAME?</v>
      </c>
    </row>
    <row r="12" spans="1:14" ht="38" customHeight="1" thickBot="1" x14ac:dyDescent="0.35">
      <c r="A12" s="470" t="s">
        <v>71</v>
      </c>
      <c r="B12" s="471"/>
      <c r="C12" s="471"/>
      <c r="D12" s="472"/>
      <c r="E12" s="473">
        <f>SUM(E5:E11)</f>
        <v>0</v>
      </c>
      <c r="F12" s="473">
        <f t="shared" ref="F12:L12" si="0">SUM(F5:F11)</f>
        <v>0</v>
      </c>
      <c r="G12" s="473">
        <f t="shared" si="0"/>
        <v>2400</v>
      </c>
      <c r="H12" s="473">
        <f t="shared" si="0"/>
        <v>1300</v>
      </c>
      <c r="I12" s="473">
        <f t="shared" si="0"/>
        <v>2400</v>
      </c>
      <c r="J12" s="473">
        <f t="shared" si="0"/>
        <v>800</v>
      </c>
      <c r="K12" s="473">
        <f t="shared" si="0"/>
        <v>2400</v>
      </c>
      <c r="L12" s="473">
        <f t="shared" si="0"/>
        <v>550</v>
      </c>
    </row>
    <row r="13" spans="1:14" ht="13" customHeight="1" x14ac:dyDescent="0.35">
      <c r="A13" s="267" t="s">
        <v>15</v>
      </c>
      <c r="B13" s="283" t="s">
        <v>131</v>
      </c>
      <c r="C13" s="269" t="s">
        <v>16</v>
      </c>
      <c r="D13" s="271" t="s">
        <v>2</v>
      </c>
      <c r="E13" s="273">
        <v>2026</v>
      </c>
      <c r="F13" s="274"/>
      <c r="G13" s="273">
        <v>2027</v>
      </c>
      <c r="H13" s="274"/>
      <c r="I13" s="273">
        <v>2028</v>
      </c>
      <c r="J13" s="274"/>
      <c r="K13" s="273">
        <v>2029</v>
      </c>
      <c r="L13" s="274"/>
    </row>
    <row r="14" spans="1:14" s="6" customFormat="1" ht="57.5" customHeight="1" thickBot="1" x14ac:dyDescent="0.35">
      <c r="A14" s="268"/>
      <c r="B14" s="284"/>
      <c r="C14" s="270"/>
      <c r="D14" s="272"/>
      <c r="E14" s="102" t="s">
        <v>107</v>
      </c>
      <c r="F14" s="121" t="s">
        <v>122</v>
      </c>
      <c r="G14" s="102" t="s">
        <v>107</v>
      </c>
      <c r="H14" s="121" t="s">
        <v>122</v>
      </c>
      <c r="I14" s="102" t="s">
        <v>107</v>
      </c>
      <c r="J14" s="121" t="s">
        <v>122</v>
      </c>
      <c r="K14" s="102" t="s">
        <v>107</v>
      </c>
      <c r="L14" s="121" t="s">
        <v>122</v>
      </c>
    </row>
    <row r="15" spans="1:14" ht="111" customHeight="1" x14ac:dyDescent="0.3">
      <c r="A15" s="7" t="s">
        <v>17</v>
      </c>
      <c r="B15" s="8" t="s">
        <v>132</v>
      </c>
      <c r="C15" s="77" t="s">
        <v>5</v>
      </c>
      <c r="D15" s="128" t="s">
        <v>6</v>
      </c>
      <c r="E15" s="129">
        <v>0</v>
      </c>
      <c r="F15" s="130">
        <v>0</v>
      </c>
      <c r="G15" s="129">
        <v>0</v>
      </c>
      <c r="H15" s="130">
        <v>240</v>
      </c>
      <c r="I15" s="129">
        <v>0</v>
      </c>
      <c r="J15" s="130">
        <v>0</v>
      </c>
      <c r="K15" s="129">
        <v>0</v>
      </c>
      <c r="L15" s="130">
        <v>0</v>
      </c>
    </row>
    <row r="16" spans="1:14" ht="74.5" customHeight="1" x14ac:dyDescent="0.3">
      <c r="A16" s="9" t="s">
        <v>18</v>
      </c>
      <c r="B16" s="10" t="s">
        <v>133</v>
      </c>
      <c r="C16" s="77" t="s">
        <v>5</v>
      </c>
      <c r="D16" s="116" t="s">
        <v>6</v>
      </c>
      <c r="E16" s="129">
        <v>0</v>
      </c>
      <c r="F16" s="130">
        <v>0</v>
      </c>
      <c r="G16" s="129">
        <v>0</v>
      </c>
      <c r="H16" s="130">
        <v>0</v>
      </c>
      <c r="I16" s="129">
        <v>0</v>
      </c>
      <c r="J16" s="130">
        <v>0</v>
      </c>
      <c r="K16" s="129">
        <v>0</v>
      </c>
      <c r="L16" s="130">
        <v>0</v>
      </c>
    </row>
    <row r="17" spans="1:12" ht="101" customHeight="1" thickBot="1" x14ac:dyDescent="0.35">
      <c r="A17" s="11" t="s">
        <v>19</v>
      </c>
      <c r="B17" s="12" t="s">
        <v>134</v>
      </c>
      <c r="C17" s="77" t="s">
        <v>5</v>
      </c>
      <c r="D17" s="118" t="s">
        <v>6</v>
      </c>
      <c r="E17" s="131">
        <v>0</v>
      </c>
      <c r="F17" s="132">
        <v>0</v>
      </c>
      <c r="G17" s="131">
        <v>200</v>
      </c>
      <c r="H17" s="132">
        <v>400</v>
      </c>
      <c r="I17" s="131">
        <v>200</v>
      </c>
      <c r="J17" s="132">
        <v>400</v>
      </c>
      <c r="K17" s="131">
        <v>200</v>
      </c>
      <c r="L17" s="132">
        <v>400</v>
      </c>
    </row>
    <row r="18" spans="1:12" ht="38.5" customHeight="1" thickBot="1" x14ac:dyDescent="0.35">
      <c r="A18" s="371" t="s">
        <v>68</v>
      </c>
      <c r="B18" s="372"/>
      <c r="C18" s="372"/>
      <c r="D18" s="372"/>
      <c r="E18" s="126">
        <f>SUM(E15:E17)</f>
        <v>0</v>
      </c>
      <c r="F18" s="127">
        <f t="shared" ref="F18:L18" si="1">SUM(F15:F17)</f>
        <v>0</v>
      </c>
      <c r="G18" s="126">
        <f t="shared" si="1"/>
        <v>200</v>
      </c>
      <c r="H18" s="127">
        <f t="shared" si="1"/>
        <v>640</v>
      </c>
      <c r="I18" s="126">
        <f t="shared" si="1"/>
        <v>200</v>
      </c>
      <c r="J18" s="127">
        <f t="shared" si="1"/>
        <v>400</v>
      </c>
      <c r="K18" s="126">
        <f t="shared" si="1"/>
        <v>200</v>
      </c>
      <c r="L18" s="127">
        <f t="shared" si="1"/>
        <v>400</v>
      </c>
    </row>
    <row r="19" spans="1:12" ht="16" customHeight="1" thickBot="1" x14ac:dyDescent="0.35">
      <c r="A19" s="436" t="s">
        <v>71</v>
      </c>
      <c r="B19" s="437"/>
      <c r="C19" s="437"/>
      <c r="D19" s="438"/>
      <c r="E19" s="123">
        <f t="shared" ref="E19:L19" si="2">SUM(E5:E11)</f>
        <v>0</v>
      </c>
      <c r="F19" s="124">
        <f t="shared" si="2"/>
        <v>0</v>
      </c>
      <c r="G19" s="123">
        <f t="shared" si="2"/>
        <v>2400</v>
      </c>
      <c r="H19" s="124">
        <f t="shared" si="2"/>
        <v>1300</v>
      </c>
      <c r="I19" s="123">
        <f t="shared" si="2"/>
        <v>2400</v>
      </c>
      <c r="J19" s="124">
        <f t="shared" si="2"/>
        <v>800</v>
      </c>
      <c r="K19" s="120">
        <f t="shared" si="2"/>
        <v>2400</v>
      </c>
      <c r="L19" s="72">
        <f t="shared" si="2"/>
        <v>550</v>
      </c>
    </row>
    <row r="20" spans="1:12" ht="13" customHeight="1" x14ac:dyDescent="0.35">
      <c r="A20" s="267" t="s">
        <v>135</v>
      </c>
      <c r="B20" s="283" t="s">
        <v>136</v>
      </c>
      <c r="C20" s="269" t="s">
        <v>16</v>
      </c>
      <c r="D20" s="271" t="s">
        <v>2</v>
      </c>
      <c r="E20" s="273">
        <v>2026</v>
      </c>
      <c r="F20" s="274"/>
      <c r="G20" s="273">
        <v>2027</v>
      </c>
      <c r="H20" s="274"/>
      <c r="I20" s="273">
        <v>2028</v>
      </c>
      <c r="J20" s="274"/>
      <c r="K20" s="273">
        <v>2029</v>
      </c>
      <c r="L20" s="274"/>
    </row>
    <row r="21" spans="1:12" s="6" customFormat="1" ht="97" customHeight="1" x14ac:dyDescent="0.3">
      <c r="A21" s="445"/>
      <c r="B21" s="446"/>
      <c r="C21" s="447"/>
      <c r="D21" s="448"/>
      <c r="E21" s="449" t="s">
        <v>107</v>
      </c>
      <c r="F21" s="450" t="s">
        <v>122</v>
      </c>
      <c r="G21" s="449" t="s">
        <v>107</v>
      </c>
      <c r="H21" s="450" t="s">
        <v>122</v>
      </c>
      <c r="I21" s="449" t="s">
        <v>107</v>
      </c>
      <c r="J21" s="450" t="s">
        <v>122</v>
      </c>
      <c r="K21" s="449" t="s">
        <v>107</v>
      </c>
      <c r="L21" s="450" t="s">
        <v>122</v>
      </c>
    </row>
    <row r="22" spans="1:12" ht="57" customHeight="1" x14ac:dyDescent="0.3">
      <c r="A22" s="9" t="s">
        <v>139</v>
      </c>
      <c r="B22" s="10" t="s">
        <v>137</v>
      </c>
      <c r="C22" s="74" t="s">
        <v>5</v>
      </c>
      <c r="D22" s="74" t="s">
        <v>6</v>
      </c>
      <c r="E22" s="455">
        <v>0</v>
      </c>
      <c r="F22" s="456">
        <v>0</v>
      </c>
      <c r="G22" s="455">
        <v>0</v>
      </c>
      <c r="H22" s="456">
        <v>240</v>
      </c>
      <c r="I22" s="455">
        <v>0</v>
      </c>
      <c r="J22" s="456">
        <v>0</v>
      </c>
      <c r="K22" s="455">
        <v>0</v>
      </c>
      <c r="L22" s="456">
        <v>0</v>
      </c>
    </row>
    <row r="23" spans="1:12" ht="92" customHeight="1" x14ac:dyDescent="0.3">
      <c r="A23" s="9" t="s">
        <v>108</v>
      </c>
      <c r="B23" s="10" t="s">
        <v>90</v>
      </c>
      <c r="C23" s="74" t="s">
        <v>5</v>
      </c>
      <c r="D23" s="74" t="s">
        <v>6</v>
      </c>
      <c r="E23" s="455">
        <v>0</v>
      </c>
      <c r="F23" s="456">
        <v>0</v>
      </c>
      <c r="G23" s="455">
        <v>0</v>
      </c>
      <c r="H23" s="456">
        <v>0</v>
      </c>
      <c r="I23" s="455">
        <v>0</v>
      </c>
      <c r="J23" s="456">
        <v>0</v>
      </c>
      <c r="K23" s="455">
        <v>0</v>
      </c>
      <c r="L23" s="456">
        <v>0</v>
      </c>
    </row>
    <row r="24" spans="1:12" ht="73.5" customHeight="1" x14ac:dyDescent="0.3">
      <c r="A24" s="9" t="s">
        <v>109</v>
      </c>
      <c r="B24" s="10" t="s">
        <v>23</v>
      </c>
      <c r="C24" s="74" t="s">
        <v>5</v>
      </c>
      <c r="D24" s="74" t="s">
        <v>6</v>
      </c>
      <c r="E24" s="455">
        <v>0</v>
      </c>
      <c r="F24" s="456">
        <v>0</v>
      </c>
      <c r="G24" s="455"/>
      <c r="H24" s="456"/>
      <c r="I24" s="455"/>
      <c r="J24" s="456"/>
      <c r="K24" s="455"/>
      <c r="L24" s="456"/>
    </row>
    <row r="25" spans="1:12" ht="73.5" customHeight="1" x14ac:dyDescent="0.3">
      <c r="A25" s="9" t="s">
        <v>140</v>
      </c>
      <c r="B25" s="10" t="s">
        <v>138</v>
      </c>
      <c r="C25" s="74" t="s">
        <v>5</v>
      </c>
      <c r="D25" s="74" t="s">
        <v>6</v>
      </c>
      <c r="E25" s="455"/>
      <c r="F25" s="456"/>
      <c r="G25" s="455">
        <v>200</v>
      </c>
      <c r="H25" s="456">
        <v>400</v>
      </c>
      <c r="I25" s="455">
        <v>200</v>
      </c>
      <c r="J25" s="456">
        <v>400</v>
      </c>
      <c r="K25" s="455">
        <v>200</v>
      </c>
      <c r="L25" s="456">
        <v>400</v>
      </c>
    </row>
    <row r="26" spans="1:12" ht="38.5" customHeight="1" thickBot="1" x14ac:dyDescent="0.35">
      <c r="A26" s="451" t="s">
        <v>68</v>
      </c>
      <c r="B26" s="452"/>
      <c r="C26" s="452"/>
      <c r="D26" s="452"/>
      <c r="E26" s="453">
        <f>SUM(E22:E24)</f>
        <v>0</v>
      </c>
      <c r="F26" s="454">
        <f t="shared" ref="F26" si="3">SUM(F22:F24)</f>
        <v>0</v>
      </c>
      <c r="G26" s="453">
        <f>SUM(G22:G25)</f>
        <v>200</v>
      </c>
      <c r="H26" s="453">
        <f t="shared" ref="H26:L26" si="4">SUM(H22:H25)</f>
        <v>640</v>
      </c>
      <c r="I26" s="453">
        <f t="shared" si="4"/>
        <v>200</v>
      </c>
      <c r="J26" s="453">
        <f t="shared" si="4"/>
        <v>400</v>
      </c>
      <c r="K26" s="453">
        <f t="shared" si="4"/>
        <v>200</v>
      </c>
      <c r="L26" s="453">
        <f t="shared" si="4"/>
        <v>400</v>
      </c>
    </row>
    <row r="27" spans="1:12" ht="17.5" x14ac:dyDescent="0.35">
      <c r="A27" s="285" t="s">
        <v>141</v>
      </c>
      <c r="B27" s="296" t="s">
        <v>20</v>
      </c>
      <c r="C27" s="287" t="s">
        <v>16</v>
      </c>
      <c r="D27" s="287" t="s">
        <v>2</v>
      </c>
      <c r="E27" s="289">
        <v>2026</v>
      </c>
      <c r="F27" s="290"/>
      <c r="G27" s="281">
        <v>2027</v>
      </c>
      <c r="H27" s="282"/>
      <c r="I27" s="281">
        <v>2028</v>
      </c>
      <c r="J27" s="282"/>
      <c r="K27" s="281">
        <v>2029</v>
      </c>
      <c r="L27" s="282"/>
    </row>
    <row r="28" spans="1:12" ht="36.5" customHeight="1" thickBot="1" x14ac:dyDescent="0.35">
      <c r="A28" s="286"/>
      <c r="B28" s="297"/>
      <c r="C28" s="288"/>
      <c r="D28" s="288"/>
      <c r="E28" s="102" t="s">
        <v>107</v>
      </c>
      <c r="F28" s="133" t="s">
        <v>122</v>
      </c>
      <c r="G28" s="102" t="s">
        <v>107</v>
      </c>
      <c r="H28" s="121" t="s">
        <v>122</v>
      </c>
      <c r="I28" s="102" t="s">
        <v>107</v>
      </c>
      <c r="J28" s="121" t="s">
        <v>122</v>
      </c>
      <c r="K28" s="102" t="s">
        <v>107</v>
      </c>
      <c r="L28" s="121" t="s">
        <v>122</v>
      </c>
    </row>
    <row r="29" spans="1:12" ht="95" customHeight="1" x14ac:dyDescent="0.3">
      <c r="A29" s="14" t="s">
        <v>100</v>
      </c>
      <c r="B29" s="8" t="s">
        <v>90</v>
      </c>
      <c r="C29" s="20" t="s">
        <v>5</v>
      </c>
      <c r="D29" s="21" t="s">
        <v>76</v>
      </c>
      <c r="E29" s="22">
        <v>0</v>
      </c>
      <c r="F29" s="204">
        <v>0</v>
      </c>
      <c r="G29" s="209">
        <v>0</v>
      </c>
      <c r="H29" s="210">
        <v>0</v>
      </c>
      <c r="I29" s="209">
        <v>0</v>
      </c>
      <c r="J29" s="216">
        <v>0</v>
      </c>
      <c r="K29" s="209">
        <v>0</v>
      </c>
      <c r="L29" s="216">
        <v>0</v>
      </c>
    </row>
    <row r="30" spans="1:12" ht="75.5" customHeight="1" x14ac:dyDescent="0.3">
      <c r="A30" s="14" t="s">
        <v>101</v>
      </c>
      <c r="B30" s="10" t="s">
        <v>147</v>
      </c>
      <c r="C30" s="15" t="s">
        <v>5</v>
      </c>
      <c r="D30" s="16" t="s">
        <v>76</v>
      </c>
      <c r="E30" s="17">
        <v>0</v>
      </c>
      <c r="F30" s="205">
        <v>0</v>
      </c>
      <c r="G30" s="211">
        <v>0</v>
      </c>
      <c r="H30" s="212">
        <v>0</v>
      </c>
      <c r="I30" s="211">
        <v>0</v>
      </c>
      <c r="J30" s="52">
        <v>0</v>
      </c>
      <c r="K30" s="211">
        <v>0</v>
      </c>
      <c r="L30" s="52">
        <v>0</v>
      </c>
    </row>
    <row r="31" spans="1:12" ht="52" customHeight="1" thickBot="1" x14ac:dyDescent="0.35">
      <c r="A31" s="14" t="s">
        <v>110</v>
      </c>
      <c r="B31" s="12" t="s">
        <v>21</v>
      </c>
      <c r="C31" s="15" t="s">
        <v>5</v>
      </c>
      <c r="D31" s="15" t="s">
        <v>76</v>
      </c>
      <c r="E31" s="19">
        <v>0</v>
      </c>
      <c r="F31" s="206">
        <v>0</v>
      </c>
      <c r="G31" s="213">
        <v>0</v>
      </c>
      <c r="H31" s="214"/>
      <c r="I31" s="213">
        <v>0</v>
      </c>
      <c r="J31" s="53">
        <v>0</v>
      </c>
      <c r="K31" s="217">
        <v>0</v>
      </c>
      <c r="L31" s="218">
        <v>0</v>
      </c>
    </row>
    <row r="32" spans="1:12" ht="30" customHeight="1" thickBot="1" x14ac:dyDescent="0.35">
      <c r="A32" s="433" t="s">
        <v>68</v>
      </c>
      <c r="B32" s="434"/>
      <c r="C32" s="434"/>
      <c r="D32" s="435"/>
      <c r="E32" s="54">
        <f>SUM(E29:E31)</f>
        <v>0</v>
      </c>
      <c r="F32" s="207">
        <f t="shared" ref="F32:L32" si="5">SUM(F29:F31)</f>
        <v>0</v>
      </c>
      <c r="G32" s="54">
        <f t="shared" si="5"/>
        <v>0</v>
      </c>
      <c r="H32" s="215">
        <f t="shared" si="5"/>
        <v>0</v>
      </c>
      <c r="I32" s="54">
        <f t="shared" si="5"/>
        <v>0</v>
      </c>
      <c r="J32" s="215">
        <f t="shared" si="5"/>
        <v>0</v>
      </c>
      <c r="K32" s="208">
        <f t="shared" si="5"/>
        <v>0</v>
      </c>
      <c r="L32" s="54">
        <f t="shared" si="5"/>
        <v>0</v>
      </c>
    </row>
    <row r="33" spans="1:13" ht="17.5" x14ac:dyDescent="0.35">
      <c r="A33" s="285" t="s">
        <v>142</v>
      </c>
      <c r="B33" s="296" t="s">
        <v>24</v>
      </c>
      <c r="C33" s="302" t="s">
        <v>22</v>
      </c>
      <c r="D33" s="304" t="s">
        <v>2</v>
      </c>
      <c r="E33" s="306">
        <v>2026</v>
      </c>
      <c r="F33" s="307"/>
      <c r="G33" s="306">
        <v>2027</v>
      </c>
      <c r="H33" s="307"/>
      <c r="I33" s="306">
        <v>2028</v>
      </c>
      <c r="J33" s="307"/>
      <c r="K33" s="306">
        <v>2029</v>
      </c>
      <c r="L33" s="307"/>
    </row>
    <row r="34" spans="1:13" s="6" customFormat="1" ht="43.5" customHeight="1" thickBot="1" x14ac:dyDescent="0.35">
      <c r="A34" s="286"/>
      <c r="B34" s="297"/>
      <c r="C34" s="303"/>
      <c r="D34" s="305"/>
      <c r="E34" s="102" t="s">
        <v>107</v>
      </c>
      <c r="F34" s="121" t="s">
        <v>122</v>
      </c>
      <c r="G34" s="102" t="s">
        <v>107</v>
      </c>
      <c r="H34" s="121" t="s">
        <v>122</v>
      </c>
      <c r="I34" s="102" t="s">
        <v>107</v>
      </c>
      <c r="J34" s="121" t="s">
        <v>122</v>
      </c>
      <c r="K34" s="102" t="s">
        <v>107</v>
      </c>
      <c r="L34" s="121" t="s">
        <v>122</v>
      </c>
    </row>
    <row r="35" spans="1:13" ht="52" customHeight="1" x14ac:dyDescent="0.3">
      <c r="A35" s="14" t="s">
        <v>143</v>
      </c>
      <c r="B35" s="8" t="s">
        <v>25</v>
      </c>
      <c r="C35" s="78" t="s">
        <v>5</v>
      </c>
      <c r="D35" s="39" t="s">
        <v>26</v>
      </c>
      <c r="E35" s="80">
        <v>0</v>
      </c>
      <c r="F35" s="81">
        <v>0</v>
      </c>
      <c r="G35" s="134">
        <v>0</v>
      </c>
      <c r="H35" s="81">
        <v>0</v>
      </c>
      <c r="I35" s="134">
        <v>0</v>
      </c>
      <c r="J35" s="137">
        <v>0</v>
      </c>
      <c r="K35" s="80">
        <v>0</v>
      </c>
      <c r="L35" s="81"/>
    </row>
    <row r="36" spans="1:13" ht="45.5" customHeight="1" x14ac:dyDescent="0.3">
      <c r="A36" s="14" t="s">
        <v>144</v>
      </c>
      <c r="B36" s="10" t="s">
        <v>27</v>
      </c>
      <c r="C36" s="79" t="s">
        <v>5</v>
      </c>
      <c r="D36" s="42" t="s">
        <v>28</v>
      </c>
      <c r="E36" s="80">
        <v>0</v>
      </c>
      <c r="F36" s="81">
        <v>0</v>
      </c>
      <c r="G36" s="134">
        <v>0</v>
      </c>
      <c r="H36" s="81">
        <v>0</v>
      </c>
      <c r="I36" s="134">
        <v>0</v>
      </c>
      <c r="J36" s="137">
        <v>500</v>
      </c>
      <c r="K36" s="80">
        <v>0</v>
      </c>
      <c r="L36" s="81"/>
    </row>
    <row r="37" spans="1:13" ht="45" customHeight="1" x14ac:dyDescent="0.3">
      <c r="A37" s="14" t="s">
        <v>145</v>
      </c>
      <c r="B37" s="10" t="s">
        <v>77</v>
      </c>
      <c r="C37" s="79" t="s">
        <v>5</v>
      </c>
      <c r="D37" s="42" t="s">
        <v>13</v>
      </c>
      <c r="E37" s="80">
        <v>0</v>
      </c>
      <c r="F37" s="81">
        <v>0</v>
      </c>
      <c r="G37" s="134">
        <v>0</v>
      </c>
      <c r="H37" s="81">
        <v>0</v>
      </c>
      <c r="I37" s="134">
        <v>0</v>
      </c>
      <c r="J37" s="137">
        <v>0</v>
      </c>
      <c r="K37" s="138"/>
      <c r="L37" s="137">
        <v>300</v>
      </c>
    </row>
    <row r="38" spans="1:13" ht="77.5" customHeight="1" x14ac:dyDescent="0.3">
      <c r="A38" s="14" t="s">
        <v>146</v>
      </c>
      <c r="B38" s="12" t="s">
        <v>78</v>
      </c>
      <c r="C38" s="79" t="s">
        <v>5</v>
      </c>
      <c r="D38" s="219" t="s">
        <v>26</v>
      </c>
      <c r="E38" s="80">
        <v>0</v>
      </c>
      <c r="F38" s="81">
        <v>0</v>
      </c>
      <c r="G38" s="134">
        <v>0</v>
      </c>
      <c r="H38" s="81">
        <v>0</v>
      </c>
      <c r="I38" s="134">
        <v>0</v>
      </c>
      <c r="J38" s="137">
        <v>0</v>
      </c>
      <c r="K38" s="80">
        <v>0</v>
      </c>
      <c r="L38" s="81"/>
    </row>
    <row r="39" spans="1:13" ht="29.5" customHeight="1" thickBot="1" x14ac:dyDescent="0.4">
      <c r="A39" s="383" t="s">
        <v>71</v>
      </c>
      <c r="B39" s="384"/>
      <c r="C39" s="384"/>
      <c r="D39" s="384"/>
      <c r="E39" s="135">
        <f>SUM(E35:E38)</f>
        <v>0</v>
      </c>
      <c r="F39" s="136">
        <f t="shared" ref="F39:L39" si="6">SUM(F35:F38)</f>
        <v>0</v>
      </c>
      <c r="G39" s="135">
        <f t="shared" si="6"/>
        <v>0</v>
      </c>
      <c r="H39" s="136">
        <f t="shared" si="6"/>
        <v>0</v>
      </c>
      <c r="I39" s="135">
        <f t="shared" si="6"/>
        <v>0</v>
      </c>
      <c r="J39" s="136">
        <f t="shared" si="6"/>
        <v>500</v>
      </c>
      <c r="K39" s="135">
        <f t="shared" si="6"/>
        <v>0</v>
      </c>
      <c r="L39" s="136">
        <f t="shared" si="6"/>
        <v>300</v>
      </c>
    </row>
    <row r="40" spans="1:13" ht="47.5" customHeight="1" thickBot="1" x14ac:dyDescent="0.35">
      <c r="A40" s="291" t="s">
        <v>29</v>
      </c>
      <c r="B40" s="292"/>
      <c r="C40" s="292"/>
      <c r="D40" s="292"/>
      <c r="E40" s="293"/>
      <c r="F40" s="293"/>
      <c r="G40" s="293"/>
      <c r="H40" s="293"/>
      <c r="I40" s="293"/>
      <c r="J40" s="293"/>
      <c r="K40" s="293"/>
      <c r="L40" s="293"/>
    </row>
    <row r="41" spans="1:13" ht="17.5" x14ac:dyDescent="0.35">
      <c r="A41" s="294" t="s">
        <v>30</v>
      </c>
      <c r="B41" s="296" t="s">
        <v>31</v>
      </c>
      <c r="C41" s="298" t="s">
        <v>22</v>
      </c>
      <c r="D41" s="300" t="s">
        <v>2</v>
      </c>
      <c r="E41" s="281">
        <v>2026</v>
      </c>
      <c r="F41" s="282"/>
      <c r="G41" s="281">
        <v>2027</v>
      </c>
      <c r="H41" s="282"/>
      <c r="I41" s="281">
        <v>2028</v>
      </c>
      <c r="J41" s="282"/>
      <c r="K41" s="281">
        <v>2029</v>
      </c>
      <c r="L41" s="282"/>
    </row>
    <row r="42" spans="1:13" s="6" customFormat="1" ht="42.5" customHeight="1" thickBot="1" x14ac:dyDescent="0.35">
      <c r="A42" s="295"/>
      <c r="B42" s="297"/>
      <c r="C42" s="299"/>
      <c r="D42" s="301"/>
      <c r="E42" s="102" t="s">
        <v>107</v>
      </c>
      <c r="F42" s="121" t="s">
        <v>122</v>
      </c>
      <c r="G42" s="102" t="s">
        <v>107</v>
      </c>
      <c r="H42" s="121" t="s">
        <v>122</v>
      </c>
      <c r="I42" s="102" t="s">
        <v>107</v>
      </c>
      <c r="J42" s="121" t="s">
        <v>122</v>
      </c>
      <c r="K42" s="102" t="s">
        <v>107</v>
      </c>
      <c r="L42" s="121" t="s">
        <v>122</v>
      </c>
    </row>
    <row r="43" spans="1:13" s="26" customFormat="1" ht="81.5" customHeight="1" x14ac:dyDescent="0.35">
      <c r="A43" s="24" t="s">
        <v>32</v>
      </c>
      <c r="B43" s="8" t="s">
        <v>124</v>
      </c>
      <c r="C43" s="25" t="s">
        <v>12</v>
      </c>
      <c r="D43" s="39" t="s">
        <v>28</v>
      </c>
      <c r="E43" s="140"/>
      <c r="F43" s="141"/>
      <c r="G43" s="142"/>
      <c r="H43" s="143">
        <v>400</v>
      </c>
      <c r="I43" s="146"/>
      <c r="J43" s="141"/>
      <c r="K43" s="142"/>
      <c r="L43" s="220"/>
    </row>
    <row r="44" spans="1:13" ht="73" customHeight="1" x14ac:dyDescent="0.3">
      <c r="A44" s="27" t="s">
        <v>33</v>
      </c>
      <c r="B44" s="10" t="s">
        <v>91</v>
      </c>
      <c r="C44" s="28" t="s">
        <v>12</v>
      </c>
      <c r="D44" s="139" t="s">
        <v>34</v>
      </c>
      <c r="E44" s="80">
        <v>0</v>
      </c>
      <c r="F44" s="137">
        <v>0</v>
      </c>
      <c r="G44" s="144"/>
      <c r="H44" s="145"/>
      <c r="I44" s="147">
        <v>3800</v>
      </c>
      <c r="J44" s="148"/>
      <c r="K44" s="221">
        <v>3800</v>
      </c>
      <c r="L44" s="222"/>
      <c r="M44" s="29"/>
    </row>
    <row r="45" spans="1:13" ht="75.5" customHeight="1" x14ac:dyDescent="0.3">
      <c r="A45" s="27" t="s">
        <v>35</v>
      </c>
      <c r="B45" s="10" t="s">
        <v>92</v>
      </c>
      <c r="C45" s="28" t="s">
        <v>12</v>
      </c>
      <c r="D45" s="42" t="s">
        <v>13</v>
      </c>
      <c r="E45" s="80"/>
      <c r="F45" s="137"/>
      <c r="G45" s="134"/>
      <c r="H45" s="145">
        <v>400</v>
      </c>
      <c r="I45" s="149"/>
      <c r="J45" s="145"/>
      <c r="K45" s="196"/>
      <c r="L45" s="81"/>
    </row>
    <row r="46" spans="1:13" ht="66" customHeight="1" x14ac:dyDescent="0.3">
      <c r="A46" s="27" t="s">
        <v>36</v>
      </c>
      <c r="B46" s="10" t="s">
        <v>79</v>
      </c>
      <c r="C46" s="28" t="s">
        <v>12</v>
      </c>
      <c r="D46" s="42" t="s">
        <v>13</v>
      </c>
      <c r="E46" s="80"/>
      <c r="F46" s="137"/>
      <c r="G46" s="134"/>
      <c r="H46" s="137"/>
      <c r="I46" s="134"/>
      <c r="J46" s="145">
        <v>1200</v>
      </c>
      <c r="K46" s="196">
        <v>800</v>
      </c>
      <c r="L46" s="198">
        <v>400</v>
      </c>
    </row>
    <row r="47" spans="1:13" ht="58.5" customHeight="1" x14ac:dyDescent="0.3">
      <c r="A47" s="27" t="s">
        <v>37</v>
      </c>
      <c r="B47" s="10" t="s">
        <v>38</v>
      </c>
      <c r="C47" s="28" t="s">
        <v>12</v>
      </c>
      <c r="D47" s="42" t="s">
        <v>28</v>
      </c>
      <c r="E47" s="80"/>
      <c r="F47" s="137"/>
      <c r="G47" s="134"/>
      <c r="H47" s="137">
        <v>120</v>
      </c>
      <c r="I47" s="134"/>
      <c r="J47" s="137">
        <v>120</v>
      </c>
      <c r="K47" s="80"/>
      <c r="L47" s="137">
        <v>120</v>
      </c>
    </row>
    <row r="48" spans="1:13" ht="34" customHeight="1" thickBot="1" x14ac:dyDescent="0.35">
      <c r="A48" s="384" t="s">
        <v>71</v>
      </c>
      <c r="B48" s="384"/>
      <c r="C48" s="384"/>
      <c r="D48" s="384"/>
      <c r="E48" s="150">
        <f>SUM(E43:E47)</f>
        <v>0</v>
      </c>
      <c r="F48" s="151">
        <f t="shared" ref="F48:L48" si="7">SUM(F43:F47)</f>
        <v>0</v>
      </c>
      <c r="G48" s="150">
        <f t="shared" si="7"/>
        <v>0</v>
      </c>
      <c r="H48" s="151">
        <f t="shared" si="7"/>
        <v>920</v>
      </c>
      <c r="I48" s="150">
        <f t="shared" si="7"/>
        <v>3800</v>
      </c>
      <c r="J48" s="151">
        <f t="shared" si="7"/>
        <v>1320</v>
      </c>
      <c r="K48" s="150">
        <f t="shared" si="7"/>
        <v>4600</v>
      </c>
      <c r="L48" s="151">
        <f t="shared" si="7"/>
        <v>520</v>
      </c>
    </row>
    <row r="49" spans="1:12" ht="17.5" x14ac:dyDescent="0.35">
      <c r="A49" s="308" t="s">
        <v>39</v>
      </c>
      <c r="B49" s="443" t="s">
        <v>80</v>
      </c>
      <c r="C49" s="310" t="s">
        <v>22</v>
      </c>
      <c r="D49" s="312" t="s">
        <v>2</v>
      </c>
      <c r="E49" s="281">
        <v>2026</v>
      </c>
      <c r="F49" s="282"/>
      <c r="G49" s="281">
        <v>2027</v>
      </c>
      <c r="H49" s="282"/>
      <c r="I49" s="281">
        <v>2028</v>
      </c>
      <c r="J49" s="282"/>
      <c r="K49" s="281">
        <v>2029</v>
      </c>
      <c r="L49" s="282"/>
    </row>
    <row r="50" spans="1:12" s="6" customFormat="1" ht="30" x14ac:dyDescent="0.3">
      <c r="A50" s="309"/>
      <c r="B50" s="444"/>
      <c r="C50" s="311"/>
      <c r="D50" s="313"/>
      <c r="E50" s="102" t="s">
        <v>107</v>
      </c>
      <c r="F50" s="152" t="s">
        <v>122</v>
      </c>
      <c r="G50" s="102" t="s">
        <v>107</v>
      </c>
      <c r="H50" s="152" t="s">
        <v>122</v>
      </c>
      <c r="I50" s="102" t="s">
        <v>107</v>
      </c>
      <c r="J50" s="152" t="s">
        <v>122</v>
      </c>
      <c r="K50" s="102" t="s">
        <v>107</v>
      </c>
      <c r="L50" s="152" t="s">
        <v>122</v>
      </c>
    </row>
    <row r="51" spans="1:12" s="23" customFormat="1" ht="69" customHeight="1" x14ac:dyDescent="0.3">
      <c r="A51" s="27" t="s">
        <v>40</v>
      </c>
      <c r="B51" s="10" t="s">
        <v>95</v>
      </c>
      <c r="C51" s="28" t="s">
        <v>9</v>
      </c>
      <c r="D51" s="42" t="s">
        <v>13</v>
      </c>
      <c r="E51" s="196">
        <v>0</v>
      </c>
      <c r="F51" s="222">
        <v>0</v>
      </c>
      <c r="G51" s="196">
        <v>0</v>
      </c>
      <c r="H51" s="148">
        <v>400</v>
      </c>
      <c r="I51" s="196">
        <v>0</v>
      </c>
      <c r="J51" s="222">
        <v>0</v>
      </c>
      <c r="K51" s="196">
        <v>0</v>
      </c>
      <c r="L51" s="222">
        <v>0</v>
      </c>
    </row>
    <row r="52" spans="1:12" ht="82" customHeight="1" x14ac:dyDescent="0.3">
      <c r="A52" s="27" t="s">
        <v>148</v>
      </c>
      <c r="B52" s="10" t="s">
        <v>94</v>
      </c>
      <c r="C52" s="28" t="s">
        <v>1</v>
      </c>
      <c r="D52" s="42" t="s">
        <v>13</v>
      </c>
      <c r="E52" s="474">
        <v>0</v>
      </c>
      <c r="F52" s="475">
        <v>0</v>
      </c>
      <c r="G52" s="474"/>
      <c r="H52" s="148">
        <v>200</v>
      </c>
      <c r="I52" s="474"/>
      <c r="J52" s="475"/>
      <c r="K52" s="474"/>
      <c r="L52" s="222"/>
    </row>
    <row r="53" spans="1:12" ht="78" customHeight="1" x14ac:dyDescent="0.3">
      <c r="A53" s="27" t="s">
        <v>149</v>
      </c>
      <c r="B53" s="10" t="s">
        <v>93</v>
      </c>
      <c r="C53" s="28" t="s">
        <v>5</v>
      </c>
      <c r="D53" s="28" t="s">
        <v>76</v>
      </c>
      <c r="E53" s="474">
        <v>0</v>
      </c>
      <c r="F53" s="474">
        <v>0</v>
      </c>
      <c r="G53" s="474">
        <v>0</v>
      </c>
      <c r="H53" s="474">
        <v>0</v>
      </c>
      <c r="I53" s="474">
        <v>0</v>
      </c>
      <c r="J53" s="474">
        <v>0</v>
      </c>
      <c r="K53" s="474">
        <v>0</v>
      </c>
      <c r="L53" s="474">
        <v>0</v>
      </c>
    </row>
    <row r="54" spans="1:12" ht="78" customHeight="1" x14ac:dyDescent="0.3">
      <c r="A54" s="27" t="s">
        <v>150</v>
      </c>
      <c r="B54" s="10" t="s">
        <v>81</v>
      </c>
      <c r="C54" s="28" t="s">
        <v>5</v>
      </c>
      <c r="D54" s="28" t="s">
        <v>10</v>
      </c>
      <c r="E54" s="476"/>
      <c r="F54" s="477"/>
      <c r="G54" s="476"/>
      <c r="H54" s="478"/>
      <c r="I54" s="476"/>
      <c r="J54" s="479"/>
      <c r="K54" s="480"/>
      <c r="L54" s="479"/>
    </row>
    <row r="55" spans="1:12" ht="78" customHeight="1" x14ac:dyDescent="0.3">
      <c r="A55" s="27" t="s">
        <v>151</v>
      </c>
      <c r="B55" s="10" t="s">
        <v>152</v>
      </c>
      <c r="C55" s="28" t="s">
        <v>5</v>
      </c>
      <c r="D55" s="28" t="s">
        <v>10</v>
      </c>
      <c r="E55" s="459"/>
      <c r="F55" s="460"/>
      <c r="G55" s="459"/>
      <c r="H55" s="461">
        <v>120</v>
      </c>
      <c r="I55" s="459"/>
      <c r="J55" s="462">
        <v>120</v>
      </c>
      <c r="K55" s="463"/>
      <c r="L55" s="462">
        <v>120</v>
      </c>
    </row>
    <row r="56" spans="1:12" ht="32" customHeight="1" thickBot="1" x14ac:dyDescent="0.4">
      <c r="A56" s="385" t="s">
        <v>71</v>
      </c>
      <c r="B56" s="385"/>
      <c r="C56" s="385"/>
      <c r="D56" s="385"/>
      <c r="E56" s="457">
        <f>SUM(E51:E52)</f>
        <v>0</v>
      </c>
      <c r="F56" s="458">
        <f>SUM(F51:F52)</f>
        <v>0</v>
      </c>
      <c r="G56" s="457">
        <f>SUM(G51:G52)</f>
        <v>0</v>
      </c>
      <c r="H56" s="458">
        <f>SUM(H51:H55)</f>
        <v>720</v>
      </c>
      <c r="I56" s="458">
        <f t="shared" ref="I56:L56" si="8">SUM(I51:I55)</f>
        <v>0</v>
      </c>
      <c r="J56" s="458">
        <f t="shared" si="8"/>
        <v>120</v>
      </c>
      <c r="K56" s="458">
        <f t="shared" si="8"/>
        <v>0</v>
      </c>
      <c r="L56" s="458">
        <f t="shared" si="8"/>
        <v>120</v>
      </c>
    </row>
    <row r="57" spans="1:12" s="6" customFormat="1" ht="18.5" customHeight="1" thickBot="1" x14ac:dyDescent="0.4">
      <c r="A57" s="316" t="s">
        <v>41</v>
      </c>
      <c r="B57" s="318" t="s">
        <v>42</v>
      </c>
      <c r="C57" s="320" t="s">
        <v>22</v>
      </c>
      <c r="D57" s="322" t="s">
        <v>2</v>
      </c>
      <c r="E57" s="324">
        <v>2026</v>
      </c>
      <c r="F57" s="325"/>
      <c r="G57" s="324">
        <v>2027</v>
      </c>
      <c r="H57" s="325"/>
      <c r="I57" s="324">
        <v>2028</v>
      </c>
      <c r="J57" s="325"/>
      <c r="K57" s="324">
        <v>2029</v>
      </c>
      <c r="L57" s="325"/>
    </row>
    <row r="58" spans="1:12" s="6" customFormat="1" ht="41.5" customHeight="1" x14ac:dyDescent="0.3">
      <c r="A58" s="317"/>
      <c r="B58" s="319"/>
      <c r="C58" s="321"/>
      <c r="D58" s="323"/>
      <c r="E58" s="101" t="s">
        <v>107</v>
      </c>
      <c r="F58" s="152" t="s">
        <v>122</v>
      </c>
      <c r="G58" s="101" t="s">
        <v>107</v>
      </c>
      <c r="H58" s="152" t="s">
        <v>122</v>
      </c>
      <c r="I58" s="101" t="s">
        <v>107</v>
      </c>
      <c r="J58" s="152" t="s">
        <v>122</v>
      </c>
      <c r="K58" s="101" t="s">
        <v>107</v>
      </c>
      <c r="L58" s="152" t="s">
        <v>122</v>
      </c>
    </row>
    <row r="59" spans="1:12" ht="67.5" customHeight="1" x14ac:dyDescent="0.3">
      <c r="A59" s="159" t="s">
        <v>43</v>
      </c>
      <c r="B59" s="82" t="s">
        <v>96</v>
      </c>
      <c r="C59" s="30" t="s">
        <v>9</v>
      </c>
      <c r="D59" s="261" t="s">
        <v>127</v>
      </c>
      <c r="E59" s="80"/>
      <c r="F59" s="481" t="s">
        <v>129</v>
      </c>
      <c r="G59" s="157"/>
      <c r="H59" s="481" t="s">
        <v>129</v>
      </c>
      <c r="I59" s="80"/>
      <c r="J59" s="482" t="s">
        <v>129</v>
      </c>
      <c r="K59" s="80"/>
      <c r="L59" s="81"/>
    </row>
    <row r="60" spans="1:12" ht="84" customHeight="1" thickBot="1" x14ac:dyDescent="0.35">
      <c r="A60" s="160" t="s">
        <v>125</v>
      </c>
      <c r="B60" s="260" t="s">
        <v>126</v>
      </c>
      <c r="C60" s="31" t="s">
        <v>9</v>
      </c>
      <c r="D60" s="464" t="s">
        <v>128</v>
      </c>
      <c r="E60" s="154"/>
      <c r="F60" s="155"/>
      <c r="G60" s="154"/>
      <c r="H60" s="155"/>
      <c r="I60" s="154">
        <v>1000</v>
      </c>
      <c r="J60" s="155"/>
      <c r="K60" s="154">
        <v>1000</v>
      </c>
      <c r="L60" s="155"/>
    </row>
    <row r="61" spans="1:12" ht="35" customHeight="1" thickBot="1" x14ac:dyDescent="0.4">
      <c r="A61" s="373" t="s">
        <v>71</v>
      </c>
      <c r="B61" s="378"/>
      <c r="C61" s="378"/>
      <c r="D61" s="379"/>
      <c r="E61" s="55">
        <f>SUM(E59:E60)</f>
        <v>0</v>
      </c>
      <c r="F61" s="156">
        <f>SUM(F59:F60)</f>
        <v>0</v>
      </c>
      <c r="G61" s="158">
        <f>SUM(G59:G60)</f>
        <v>0</v>
      </c>
      <c r="H61" s="156">
        <f>SUM(H59:H60)</f>
        <v>0</v>
      </c>
      <c r="I61" s="55">
        <f>SUM(I59:I60)</f>
        <v>1000</v>
      </c>
      <c r="J61" s="56">
        <f>SUM(J59:J60)</f>
        <v>0</v>
      </c>
      <c r="K61" s="55">
        <f>SUM(K59:K60)</f>
        <v>1000</v>
      </c>
      <c r="L61" s="56">
        <f>SUM(L59:L60)</f>
        <v>0</v>
      </c>
    </row>
    <row r="62" spans="1:12" s="6" customFormat="1" ht="30" x14ac:dyDescent="0.3">
      <c r="A62" s="223" t="s">
        <v>44</v>
      </c>
      <c r="B62" s="224" t="s">
        <v>45</v>
      </c>
      <c r="C62" s="225" t="s">
        <v>22</v>
      </c>
      <c r="D62" s="226" t="s">
        <v>2</v>
      </c>
      <c r="E62" s="161" t="s">
        <v>107</v>
      </c>
      <c r="F62" s="152" t="s">
        <v>122</v>
      </c>
      <c r="G62" s="119" t="s">
        <v>107</v>
      </c>
      <c r="H62" s="152" t="s">
        <v>122</v>
      </c>
      <c r="I62" s="102" t="s">
        <v>107</v>
      </c>
      <c r="J62" s="152" t="s">
        <v>122</v>
      </c>
      <c r="K62" s="102" t="s">
        <v>107</v>
      </c>
      <c r="L62" s="152" t="s">
        <v>122</v>
      </c>
    </row>
    <row r="63" spans="1:12" ht="64.5" customHeight="1" x14ac:dyDescent="0.3">
      <c r="A63" s="227" t="s">
        <v>46</v>
      </c>
      <c r="B63" s="228" t="s">
        <v>154</v>
      </c>
      <c r="C63" s="229" t="s">
        <v>9</v>
      </c>
      <c r="D63" s="262" t="s">
        <v>13</v>
      </c>
      <c r="E63" s="230"/>
      <c r="F63" s="231"/>
      <c r="G63" s="232"/>
      <c r="H63" s="88">
        <v>1000</v>
      </c>
      <c r="I63" s="87">
        <v>200</v>
      </c>
      <c r="J63" s="88">
        <v>1000</v>
      </c>
      <c r="K63" s="87">
        <v>200</v>
      </c>
      <c r="L63" s="88">
        <v>1000</v>
      </c>
    </row>
    <row r="64" spans="1:12" ht="73.5" customHeight="1" thickBot="1" x14ac:dyDescent="0.35">
      <c r="A64" s="233" t="s">
        <v>47</v>
      </c>
      <c r="B64" s="234" t="s">
        <v>82</v>
      </c>
      <c r="C64" s="235" t="s">
        <v>9</v>
      </c>
      <c r="D64" s="263" t="s">
        <v>28</v>
      </c>
      <c r="E64" s="236"/>
      <c r="F64" s="237"/>
      <c r="G64" s="238"/>
      <c r="H64" s="90">
        <v>1000</v>
      </c>
      <c r="I64" s="89">
        <v>200</v>
      </c>
      <c r="J64" s="90">
        <v>1000</v>
      </c>
      <c r="K64" s="89">
        <v>200</v>
      </c>
      <c r="L64" s="90">
        <v>1000</v>
      </c>
    </row>
    <row r="65" spans="1:13" ht="35.5" customHeight="1" thickBot="1" x14ac:dyDescent="0.4">
      <c r="A65" s="375" t="s">
        <v>68</v>
      </c>
      <c r="B65" s="376"/>
      <c r="C65" s="376"/>
      <c r="D65" s="377"/>
      <c r="E65" s="162">
        <f>SUM(E63:E64)</f>
        <v>0</v>
      </c>
      <c r="F65" s="163">
        <f t="shared" ref="F65:L65" si="9">SUM(F63:F64)</f>
        <v>0</v>
      </c>
      <c r="G65" s="69">
        <f t="shared" si="9"/>
        <v>0</v>
      </c>
      <c r="H65" s="32">
        <f t="shared" si="9"/>
        <v>2000</v>
      </c>
      <c r="I65" s="32">
        <f t="shared" si="9"/>
        <v>400</v>
      </c>
      <c r="J65" s="32">
        <f t="shared" si="9"/>
        <v>2000</v>
      </c>
      <c r="K65" s="32">
        <f t="shared" si="9"/>
        <v>400</v>
      </c>
      <c r="L65" s="32">
        <f t="shared" si="9"/>
        <v>2000</v>
      </c>
    </row>
    <row r="66" spans="1:13" ht="57.5" customHeight="1" thickBot="1" x14ac:dyDescent="0.35">
      <c r="A66" s="314" t="s">
        <v>48</v>
      </c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</row>
    <row r="67" spans="1:13" ht="27" customHeight="1" x14ac:dyDescent="0.35">
      <c r="A67" s="326" t="s">
        <v>49</v>
      </c>
      <c r="B67" s="328" t="s">
        <v>50</v>
      </c>
      <c r="C67" s="330" t="s">
        <v>16</v>
      </c>
      <c r="D67" s="332" t="s">
        <v>2</v>
      </c>
      <c r="E67" s="273">
        <v>2026</v>
      </c>
      <c r="F67" s="274"/>
      <c r="G67" s="273">
        <v>2027</v>
      </c>
      <c r="H67" s="274"/>
      <c r="I67" s="273">
        <v>2028</v>
      </c>
      <c r="J67" s="274"/>
      <c r="K67" s="273">
        <v>2029</v>
      </c>
      <c r="L67" s="274"/>
    </row>
    <row r="68" spans="1:13" s="6" customFormat="1" ht="42.5" customHeight="1" x14ac:dyDescent="0.3">
      <c r="A68" s="327"/>
      <c r="B68" s="329"/>
      <c r="C68" s="331"/>
      <c r="D68" s="333"/>
      <c r="E68" s="102" t="s">
        <v>107</v>
      </c>
      <c r="F68" s="152" t="s">
        <v>122</v>
      </c>
      <c r="G68" s="102" t="s">
        <v>107</v>
      </c>
      <c r="H68" s="152" t="s">
        <v>122</v>
      </c>
      <c r="I68" s="102" t="s">
        <v>107</v>
      </c>
      <c r="J68" s="152" t="s">
        <v>122</v>
      </c>
      <c r="K68" s="102" t="s">
        <v>107</v>
      </c>
      <c r="L68" s="152" t="s">
        <v>122</v>
      </c>
    </row>
    <row r="69" spans="1:13" ht="78" customHeight="1" x14ac:dyDescent="0.3">
      <c r="A69" s="33" t="s">
        <v>51</v>
      </c>
      <c r="B69" s="10" t="s">
        <v>102</v>
      </c>
      <c r="C69" s="30" t="s">
        <v>52</v>
      </c>
      <c r="D69" s="264" t="s">
        <v>76</v>
      </c>
      <c r="E69" s="197">
        <v>0</v>
      </c>
      <c r="F69" s="198"/>
      <c r="G69" s="197"/>
      <c r="H69" s="198"/>
      <c r="I69" s="197"/>
      <c r="J69" s="198"/>
      <c r="K69" s="197"/>
      <c r="L69" s="198"/>
    </row>
    <row r="70" spans="1:13" ht="63" customHeight="1" x14ac:dyDescent="0.3">
      <c r="A70" s="33" t="s">
        <v>53</v>
      </c>
      <c r="B70" s="10" t="s">
        <v>153</v>
      </c>
      <c r="C70" s="30" t="s">
        <v>52</v>
      </c>
      <c r="D70" s="264" t="s">
        <v>28</v>
      </c>
      <c r="E70" s="197"/>
      <c r="F70" s="201" t="s">
        <v>129</v>
      </c>
      <c r="G70" s="197"/>
      <c r="H70" s="199" t="s">
        <v>129</v>
      </c>
      <c r="I70" s="197"/>
      <c r="J70" s="198"/>
      <c r="K70" s="197"/>
      <c r="L70" s="198"/>
    </row>
    <row r="71" spans="1:13" ht="64" customHeight="1" thickBot="1" x14ac:dyDescent="0.35">
      <c r="A71" s="18" t="s">
        <v>54</v>
      </c>
      <c r="B71" s="12" t="s">
        <v>83</v>
      </c>
      <c r="C71" s="31" t="s">
        <v>9</v>
      </c>
      <c r="D71" s="265" t="s">
        <v>28</v>
      </c>
      <c r="E71" s="200"/>
      <c r="F71" s="201" t="s">
        <v>129</v>
      </c>
      <c r="G71" s="200"/>
      <c r="H71" s="201" t="s">
        <v>129</v>
      </c>
      <c r="I71" s="200"/>
      <c r="J71" s="202"/>
      <c r="K71" s="200"/>
      <c r="L71" s="202"/>
    </row>
    <row r="72" spans="1:13" ht="35" customHeight="1" thickBot="1" x14ac:dyDescent="0.35">
      <c r="A72" s="373" t="s">
        <v>68</v>
      </c>
      <c r="B72" s="378"/>
      <c r="C72" s="378"/>
      <c r="D72" s="379"/>
      <c r="E72" s="195">
        <f>SUM(E69:E71)</f>
        <v>0</v>
      </c>
      <c r="F72" s="195">
        <f t="shared" ref="F72:L72" si="10">SUM(F69:F71)</f>
        <v>0</v>
      </c>
      <c r="G72" s="195">
        <f t="shared" si="10"/>
        <v>0</v>
      </c>
      <c r="H72" s="195">
        <f t="shared" si="10"/>
        <v>0</v>
      </c>
      <c r="I72" s="195">
        <f t="shared" si="10"/>
        <v>0</v>
      </c>
      <c r="J72" s="195">
        <f t="shared" si="10"/>
        <v>0</v>
      </c>
      <c r="K72" s="195">
        <f t="shared" si="10"/>
        <v>0</v>
      </c>
      <c r="L72" s="195">
        <f t="shared" si="10"/>
        <v>0</v>
      </c>
    </row>
    <row r="73" spans="1:13" ht="17" customHeight="1" x14ac:dyDescent="0.35">
      <c r="A73" s="386" t="s">
        <v>55</v>
      </c>
      <c r="B73" s="465" t="s">
        <v>56</v>
      </c>
      <c r="C73" s="57" t="s">
        <v>16</v>
      </c>
      <c r="D73" s="174" t="s">
        <v>2</v>
      </c>
      <c r="E73" s="281">
        <v>2026</v>
      </c>
      <c r="F73" s="282"/>
      <c r="G73" s="281">
        <v>2027</v>
      </c>
      <c r="H73" s="282"/>
      <c r="I73" s="281">
        <v>2028</v>
      </c>
      <c r="J73" s="282"/>
      <c r="K73" s="281">
        <v>2029</v>
      </c>
      <c r="L73" s="282"/>
    </row>
    <row r="74" spans="1:13" s="6" customFormat="1" ht="43" customHeight="1" thickBot="1" x14ac:dyDescent="0.35">
      <c r="A74" s="386"/>
      <c r="B74" s="466"/>
      <c r="C74" s="57"/>
      <c r="D74" s="174"/>
      <c r="E74" s="102" t="s">
        <v>107</v>
      </c>
      <c r="F74" s="152" t="s">
        <v>122</v>
      </c>
      <c r="G74" s="102" t="s">
        <v>107</v>
      </c>
      <c r="H74" s="152" t="s">
        <v>122</v>
      </c>
      <c r="I74" s="102" t="s">
        <v>107</v>
      </c>
      <c r="J74" s="152" t="s">
        <v>122</v>
      </c>
      <c r="K74" s="102" t="s">
        <v>107</v>
      </c>
      <c r="L74" s="152" t="s">
        <v>122</v>
      </c>
    </row>
    <row r="75" spans="1:13" ht="61" customHeight="1" x14ac:dyDescent="0.3">
      <c r="A75" s="58" t="s">
        <v>57</v>
      </c>
      <c r="B75" s="59" t="s">
        <v>85</v>
      </c>
      <c r="C75" s="60" t="s">
        <v>52</v>
      </c>
      <c r="D75" s="175" t="s">
        <v>28</v>
      </c>
      <c r="E75" s="496">
        <v>0</v>
      </c>
      <c r="F75" s="177"/>
      <c r="G75" s="182"/>
      <c r="H75" s="61"/>
      <c r="I75" s="183"/>
      <c r="J75" s="61"/>
      <c r="K75" s="183"/>
      <c r="L75" s="61"/>
    </row>
    <row r="76" spans="1:13" ht="60.5" customHeight="1" thickBot="1" x14ac:dyDescent="0.35">
      <c r="A76" s="62" t="s">
        <v>58</v>
      </c>
      <c r="B76" s="63" t="s">
        <v>158</v>
      </c>
      <c r="C76" s="64" t="s">
        <v>52</v>
      </c>
      <c r="D76" s="176" t="s">
        <v>28</v>
      </c>
      <c r="E76" s="178"/>
      <c r="F76" s="179"/>
      <c r="G76" s="178"/>
      <c r="H76" s="65"/>
      <c r="I76" s="184">
        <v>200</v>
      </c>
      <c r="J76" s="65">
        <v>1000</v>
      </c>
      <c r="K76" s="184">
        <v>200</v>
      </c>
      <c r="L76" s="65">
        <v>1000</v>
      </c>
    </row>
    <row r="77" spans="1:13" ht="33.5" customHeight="1" thickBot="1" x14ac:dyDescent="0.35">
      <c r="A77" s="380" t="s">
        <v>68</v>
      </c>
      <c r="B77" s="374"/>
      <c r="C77" s="374"/>
      <c r="D77" s="374"/>
      <c r="E77" s="180">
        <f>SUM(E75:E76)</f>
        <v>0</v>
      </c>
      <c r="F77" s="181">
        <f t="shared" ref="F77:L77" si="11">SUM(F75:F76)</f>
        <v>0</v>
      </c>
      <c r="G77" s="180">
        <f t="shared" si="11"/>
        <v>0</v>
      </c>
      <c r="H77" s="181">
        <f t="shared" si="11"/>
        <v>0</v>
      </c>
      <c r="I77" s="180">
        <f t="shared" si="11"/>
        <v>200</v>
      </c>
      <c r="J77" s="181">
        <f t="shared" si="11"/>
        <v>1000</v>
      </c>
      <c r="K77" s="187">
        <f t="shared" si="11"/>
        <v>200</v>
      </c>
      <c r="L77" s="188">
        <f t="shared" si="11"/>
        <v>1000</v>
      </c>
    </row>
    <row r="78" spans="1:13" ht="17" customHeight="1" x14ac:dyDescent="0.35">
      <c r="A78" s="387" t="s">
        <v>86</v>
      </c>
      <c r="B78" s="388" t="s">
        <v>157</v>
      </c>
      <c r="C78" s="389" t="s">
        <v>16</v>
      </c>
      <c r="D78" s="390" t="s">
        <v>2</v>
      </c>
      <c r="E78" s="281">
        <v>2026</v>
      </c>
      <c r="F78" s="282"/>
      <c r="G78" s="281">
        <v>2027</v>
      </c>
      <c r="H78" s="282"/>
      <c r="I78" s="381">
        <v>2028</v>
      </c>
      <c r="J78" s="382"/>
      <c r="K78" s="281">
        <v>2029</v>
      </c>
      <c r="L78" s="282"/>
    </row>
    <row r="79" spans="1:13" s="6" customFormat="1" ht="36.5" customHeight="1" x14ac:dyDescent="0.3">
      <c r="A79" s="387"/>
      <c r="B79" s="388"/>
      <c r="C79" s="389"/>
      <c r="D79" s="390"/>
      <c r="E79" s="101" t="s">
        <v>107</v>
      </c>
      <c r="F79" s="239" t="s">
        <v>122</v>
      </c>
      <c r="G79" s="101" t="s">
        <v>107</v>
      </c>
      <c r="H79" s="239" t="s">
        <v>122</v>
      </c>
      <c r="I79" s="153" t="s">
        <v>107</v>
      </c>
      <c r="J79" s="240" t="s">
        <v>122</v>
      </c>
      <c r="K79" s="101" t="s">
        <v>107</v>
      </c>
      <c r="L79" s="239" t="s">
        <v>122</v>
      </c>
    </row>
    <row r="80" spans="1:13" s="38" customFormat="1" ht="38" customHeight="1" x14ac:dyDescent="0.3">
      <c r="A80" s="34" t="s">
        <v>87</v>
      </c>
      <c r="B80" s="35" t="s">
        <v>88</v>
      </c>
      <c r="C80" s="36" t="s">
        <v>9</v>
      </c>
      <c r="D80" s="185" t="s">
        <v>13</v>
      </c>
      <c r="E80" s="241">
        <v>0</v>
      </c>
      <c r="F80" s="242">
        <v>0</v>
      </c>
      <c r="G80" s="243">
        <v>0</v>
      </c>
      <c r="H80" s="244">
        <v>0</v>
      </c>
      <c r="I80" s="245">
        <v>0</v>
      </c>
      <c r="J80" s="246">
        <v>3000</v>
      </c>
      <c r="K80" s="241">
        <v>0</v>
      </c>
      <c r="L80" s="244"/>
      <c r="M80" s="37"/>
    </row>
    <row r="81" spans="1:21" s="38" customFormat="1" ht="32" customHeight="1" thickBot="1" x14ac:dyDescent="0.35">
      <c r="A81" s="66" t="s">
        <v>59</v>
      </c>
      <c r="B81" s="67" t="s">
        <v>89</v>
      </c>
      <c r="C81" s="68"/>
      <c r="D81" s="186"/>
      <c r="E81" s="247">
        <v>0</v>
      </c>
      <c r="F81" s="248">
        <v>0</v>
      </c>
      <c r="G81" s="249">
        <v>0</v>
      </c>
      <c r="H81" s="250">
        <v>0</v>
      </c>
      <c r="I81" s="251">
        <v>0</v>
      </c>
      <c r="J81" s="252">
        <v>0</v>
      </c>
      <c r="K81" s="247">
        <v>0</v>
      </c>
      <c r="L81" s="250">
        <v>4500</v>
      </c>
      <c r="M81" s="37"/>
    </row>
    <row r="82" spans="1:21" s="38" customFormat="1" ht="32" customHeight="1" thickBot="1" x14ac:dyDescent="0.35">
      <c r="A82" s="373" t="s">
        <v>68</v>
      </c>
      <c r="B82" s="378"/>
      <c r="C82" s="378"/>
      <c r="D82" s="378"/>
      <c r="E82" s="191">
        <f>SUM(E80:E81)</f>
        <v>0</v>
      </c>
      <c r="F82" s="192">
        <f t="shared" ref="F82:L82" si="12">SUM(F80:F81)</f>
        <v>0</v>
      </c>
      <c r="G82" s="192">
        <f t="shared" si="12"/>
        <v>0</v>
      </c>
      <c r="H82" s="193">
        <f t="shared" si="12"/>
        <v>0</v>
      </c>
      <c r="I82" s="192">
        <f t="shared" si="12"/>
        <v>0</v>
      </c>
      <c r="J82" s="194">
        <f t="shared" si="12"/>
        <v>3000</v>
      </c>
      <c r="K82" s="191">
        <f t="shared" si="12"/>
        <v>0</v>
      </c>
      <c r="L82" s="193">
        <f t="shared" si="12"/>
        <v>4500</v>
      </c>
      <c r="M82" s="37"/>
    </row>
    <row r="83" spans="1:21" ht="17" customHeight="1" x14ac:dyDescent="0.35">
      <c r="A83" s="483" t="s">
        <v>60</v>
      </c>
      <c r="B83" s="485" t="s">
        <v>61</v>
      </c>
      <c r="C83" s="489" t="s">
        <v>16</v>
      </c>
      <c r="D83" s="490" t="s">
        <v>2</v>
      </c>
      <c r="E83" s="281">
        <v>2026</v>
      </c>
      <c r="F83" s="282"/>
      <c r="G83" s="281">
        <v>2027</v>
      </c>
      <c r="H83" s="282"/>
      <c r="I83" s="281">
        <v>2028</v>
      </c>
      <c r="J83" s="282"/>
      <c r="K83" s="281">
        <v>2029</v>
      </c>
      <c r="L83" s="282"/>
    </row>
    <row r="84" spans="1:21" s="6" customFormat="1" ht="53" customHeight="1" thickBot="1" x14ac:dyDescent="0.35">
      <c r="A84" s="484"/>
      <c r="B84" s="486"/>
      <c r="C84" s="491"/>
      <c r="D84" s="492"/>
      <c r="E84" s="493" t="s">
        <v>107</v>
      </c>
      <c r="F84" s="494" t="s">
        <v>122</v>
      </c>
      <c r="G84" s="495" t="s">
        <v>107</v>
      </c>
      <c r="H84" s="494" t="s">
        <v>122</v>
      </c>
      <c r="I84" s="495" t="s">
        <v>107</v>
      </c>
      <c r="J84" s="494" t="s">
        <v>122</v>
      </c>
      <c r="K84" s="495" t="s">
        <v>107</v>
      </c>
      <c r="L84" s="494" t="s">
        <v>122</v>
      </c>
    </row>
    <row r="85" spans="1:21" ht="77.5" customHeight="1" x14ac:dyDescent="0.3">
      <c r="A85" s="14" t="s">
        <v>62</v>
      </c>
      <c r="B85" s="8" t="s">
        <v>63</v>
      </c>
      <c r="C85" s="25" t="s">
        <v>5</v>
      </c>
      <c r="D85" s="39" t="s">
        <v>26</v>
      </c>
      <c r="E85" s="487">
        <v>0</v>
      </c>
      <c r="F85" s="488">
        <v>0</v>
      </c>
      <c r="G85" s="487">
        <v>0</v>
      </c>
      <c r="H85" s="488">
        <v>0</v>
      </c>
      <c r="I85" s="487">
        <v>0</v>
      </c>
      <c r="J85" s="488">
        <v>0</v>
      </c>
      <c r="K85" s="487">
        <v>0</v>
      </c>
      <c r="L85" s="488">
        <v>0</v>
      </c>
    </row>
    <row r="86" spans="1:21" ht="64" customHeight="1" x14ac:dyDescent="0.3">
      <c r="A86" s="14" t="s">
        <v>64</v>
      </c>
      <c r="B86" s="10" t="s">
        <v>65</v>
      </c>
      <c r="C86" s="28" t="s">
        <v>5</v>
      </c>
      <c r="D86" s="42" t="s">
        <v>10</v>
      </c>
      <c r="E86" s="40">
        <v>0</v>
      </c>
      <c r="F86" s="41">
        <v>0</v>
      </c>
      <c r="G86" s="40">
        <v>0</v>
      </c>
      <c r="H86" s="41">
        <v>0</v>
      </c>
      <c r="I86" s="40">
        <v>0</v>
      </c>
      <c r="J86" s="41">
        <v>0</v>
      </c>
      <c r="K86" s="40">
        <v>0</v>
      </c>
      <c r="L86" s="41">
        <v>0</v>
      </c>
    </row>
    <row r="87" spans="1:21" ht="56.5" customHeight="1" thickBot="1" x14ac:dyDescent="0.35">
      <c r="A87" s="14" t="s">
        <v>66</v>
      </c>
      <c r="B87" s="10" t="s">
        <v>84</v>
      </c>
      <c r="C87" s="28" t="s">
        <v>9</v>
      </c>
      <c r="D87" s="42" t="s">
        <v>10</v>
      </c>
      <c r="E87" s="70">
        <v>0</v>
      </c>
      <c r="F87" s="71">
        <v>0</v>
      </c>
      <c r="G87" s="70">
        <v>0</v>
      </c>
      <c r="H87" s="71">
        <v>0</v>
      </c>
      <c r="I87" s="70">
        <v>0</v>
      </c>
      <c r="J87" s="71">
        <v>0</v>
      </c>
      <c r="K87" s="70">
        <v>0</v>
      </c>
      <c r="L87" s="71">
        <v>0</v>
      </c>
    </row>
    <row r="88" spans="1:21" ht="24" customHeight="1" thickBot="1" x14ac:dyDescent="0.4">
      <c r="A88" s="373" t="s">
        <v>68</v>
      </c>
      <c r="B88" s="378"/>
      <c r="C88" s="378"/>
      <c r="D88" s="378"/>
      <c r="E88" s="189">
        <f>SUM(E85:E87)</f>
        <v>0</v>
      </c>
      <c r="F88" s="190">
        <f t="shared" ref="F88:L88" si="13">SUM(F85:F87)</f>
        <v>0</v>
      </c>
      <c r="G88" s="189">
        <f t="shared" si="13"/>
        <v>0</v>
      </c>
      <c r="H88" s="190">
        <f t="shared" si="13"/>
        <v>0</v>
      </c>
      <c r="I88" s="189">
        <f t="shared" si="13"/>
        <v>0</v>
      </c>
      <c r="J88" s="190">
        <f t="shared" si="13"/>
        <v>0</v>
      </c>
      <c r="K88" s="189">
        <f t="shared" si="13"/>
        <v>0</v>
      </c>
      <c r="L88" s="190">
        <f t="shared" si="13"/>
        <v>0</v>
      </c>
    </row>
    <row r="89" spans="1:21" s="38" customFormat="1" ht="24" customHeight="1" x14ac:dyDescent="0.3">
      <c r="A89" s="497" t="s">
        <v>159</v>
      </c>
      <c r="B89" s="497"/>
      <c r="C89" s="497"/>
      <c r="D89" s="497"/>
      <c r="E89" s="497"/>
      <c r="F89" s="497"/>
      <c r="G89" s="497"/>
      <c r="H89" s="497"/>
      <c r="I89" s="497"/>
      <c r="J89" s="497"/>
      <c r="K89" s="497"/>
      <c r="L89" s="497"/>
      <c r="M89" s="497"/>
      <c r="N89" s="497"/>
      <c r="O89" s="497"/>
      <c r="P89" s="497"/>
      <c r="Q89" s="497"/>
      <c r="R89" s="497"/>
      <c r="S89" s="497"/>
      <c r="T89" s="497"/>
      <c r="U89" s="497"/>
    </row>
    <row r="90" spans="1:21" s="38" customFormat="1" ht="24" customHeight="1" thickBot="1" x14ac:dyDescent="0.35">
      <c r="A90" s="497"/>
      <c r="B90" s="497"/>
      <c r="C90" s="497"/>
      <c r="D90" s="497"/>
      <c r="E90" s="497"/>
      <c r="F90" s="497"/>
      <c r="G90" s="497"/>
      <c r="H90" s="497"/>
      <c r="I90" s="497"/>
      <c r="J90" s="497"/>
      <c r="K90" s="497"/>
      <c r="L90" s="497"/>
      <c r="M90" s="497"/>
      <c r="N90" s="497"/>
      <c r="O90" s="497"/>
      <c r="P90" s="497"/>
      <c r="Q90" s="497"/>
      <c r="R90" s="497"/>
      <c r="S90" s="497"/>
      <c r="T90" s="497"/>
      <c r="U90" s="497"/>
    </row>
    <row r="91" spans="1:21" ht="17" customHeight="1" x14ac:dyDescent="0.3">
      <c r="A91" s="43"/>
      <c r="B91" s="337" t="s">
        <v>67</v>
      </c>
      <c r="C91" s="338"/>
      <c r="D91" s="341">
        <v>2026</v>
      </c>
      <c r="E91" s="342"/>
      <c r="F91" s="343">
        <v>2027</v>
      </c>
      <c r="G91" s="344"/>
      <c r="H91" s="345">
        <v>2028</v>
      </c>
      <c r="I91" s="346"/>
      <c r="J91" s="347">
        <v>2029</v>
      </c>
      <c r="K91" s="348"/>
      <c r="L91" s="368" t="s">
        <v>112</v>
      </c>
      <c r="M91" s="415" t="s">
        <v>113</v>
      </c>
      <c r="N91" s="418" t="s">
        <v>114</v>
      </c>
      <c r="O91" s="418" t="s">
        <v>115</v>
      </c>
      <c r="P91" s="421" t="s">
        <v>116</v>
      </c>
    </row>
    <row r="92" spans="1:21" s="6" customFormat="1" ht="72.5" customHeight="1" x14ac:dyDescent="0.3">
      <c r="A92" s="45"/>
      <c r="B92" s="339"/>
      <c r="C92" s="340"/>
      <c r="D92" s="95" t="s">
        <v>107</v>
      </c>
      <c r="E92" s="152" t="s">
        <v>122</v>
      </c>
      <c r="F92" s="95" t="s">
        <v>107</v>
      </c>
      <c r="G92" s="152" t="s">
        <v>122</v>
      </c>
      <c r="H92" s="95" t="s">
        <v>107</v>
      </c>
      <c r="I92" s="152" t="s">
        <v>122</v>
      </c>
      <c r="J92" s="95" t="s">
        <v>107</v>
      </c>
      <c r="K92" s="152" t="s">
        <v>122</v>
      </c>
      <c r="L92" s="369"/>
      <c r="M92" s="416"/>
      <c r="N92" s="419"/>
      <c r="O92" s="419"/>
      <c r="P92" s="422"/>
    </row>
    <row r="93" spans="1:21" ht="41" customHeight="1" x14ac:dyDescent="0.3">
      <c r="A93" s="43"/>
      <c r="B93" s="334" t="s">
        <v>103</v>
      </c>
      <c r="C93" s="335"/>
      <c r="D93" s="96">
        <f t="shared" ref="D93:K93" si="14">E19</f>
        <v>0</v>
      </c>
      <c r="E93" s="97">
        <f t="shared" si="14"/>
        <v>0</v>
      </c>
      <c r="F93" s="98">
        <f t="shared" si="14"/>
        <v>2400</v>
      </c>
      <c r="G93" s="99">
        <f t="shared" si="14"/>
        <v>1300</v>
      </c>
      <c r="H93" s="100">
        <f t="shared" si="14"/>
        <v>2400</v>
      </c>
      <c r="I93" s="99">
        <f t="shared" si="14"/>
        <v>800</v>
      </c>
      <c r="J93" s="100">
        <f t="shared" si="14"/>
        <v>2400</v>
      </c>
      <c r="K93" s="97">
        <f t="shared" si="14"/>
        <v>550</v>
      </c>
      <c r="L93" s="369"/>
      <c r="M93" s="416"/>
      <c r="N93" s="419"/>
      <c r="O93" s="419"/>
      <c r="P93" s="422"/>
    </row>
    <row r="94" spans="1:21" ht="47" customHeight="1" x14ac:dyDescent="0.3">
      <c r="A94" s="43"/>
      <c r="B94" s="334" t="s">
        <v>105</v>
      </c>
      <c r="C94" s="336"/>
      <c r="D94" s="96">
        <f>E26</f>
        <v>0</v>
      </c>
      <c r="E94" s="97">
        <f>F26</f>
        <v>0</v>
      </c>
      <c r="F94" s="98">
        <f>G24</f>
        <v>0</v>
      </c>
      <c r="G94" s="99">
        <f>H26</f>
        <v>640</v>
      </c>
      <c r="H94" s="100">
        <f>I24</f>
        <v>0</v>
      </c>
      <c r="I94" s="99">
        <f>J24</f>
        <v>0</v>
      </c>
      <c r="J94" s="100">
        <f>K24</f>
        <v>0</v>
      </c>
      <c r="K94" s="97">
        <f>L24</f>
        <v>0</v>
      </c>
      <c r="L94" s="369"/>
      <c r="M94" s="416"/>
      <c r="N94" s="419"/>
      <c r="O94" s="419"/>
      <c r="P94" s="422"/>
    </row>
    <row r="95" spans="1:21" ht="34" customHeight="1" x14ac:dyDescent="0.3">
      <c r="A95" s="43"/>
      <c r="B95" s="334" t="s">
        <v>106</v>
      </c>
      <c r="C95" s="336"/>
      <c r="D95" s="96">
        <f>E26</f>
        <v>0</v>
      </c>
      <c r="E95" s="97">
        <f>F26</f>
        <v>0</v>
      </c>
      <c r="F95" s="98">
        <f>G32</f>
        <v>0</v>
      </c>
      <c r="G95" s="99">
        <f>H32</f>
        <v>0</v>
      </c>
      <c r="H95" s="100">
        <f>I32</f>
        <v>0</v>
      </c>
      <c r="I95" s="99">
        <f>J32</f>
        <v>0</v>
      </c>
      <c r="J95" s="100">
        <v>0</v>
      </c>
      <c r="K95" s="97">
        <f>L31</f>
        <v>0</v>
      </c>
      <c r="L95" s="369"/>
      <c r="M95" s="416"/>
      <c r="N95" s="419"/>
      <c r="O95" s="419"/>
      <c r="P95" s="422"/>
    </row>
    <row r="96" spans="1:21" ht="42.5" customHeight="1" thickBot="1" x14ac:dyDescent="0.35">
      <c r="A96" s="43"/>
      <c r="B96" s="334" t="s">
        <v>111</v>
      </c>
      <c r="C96" s="336"/>
      <c r="D96" s="96">
        <f>E39</f>
        <v>0</v>
      </c>
      <c r="E96" s="97">
        <f>F32</f>
        <v>0</v>
      </c>
      <c r="F96" s="98">
        <f t="shared" ref="F96:K96" si="15">G39</f>
        <v>0</v>
      </c>
      <c r="G96" s="99">
        <f t="shared" si="15"/>
        <v>0</v>
      </c>
      <c r="H96" s="100">
        <f t="shared" si="15"/>
        <v>0</v>
      </c>
      <c r="I96" s="99">
        <f t="shared" si="15"/>
        <v>500</v>
      </c>
      <c r="J96" s="100">
        <f t="shared" si="15"/>
        <v>0</v>
      </c>
      <c r="K96" s="97">
        <f t="shared" si="15"/>
        <v>300</v>
      </c>
      <c r="L96" s="370"/>
      <c r="M96" s="417"/>
      <c r="N96" s="420"/>
      <c r="O96" s="420"/>
      <c r="P96" s="423"/>
    </row>
    <row r="97" spans="1:16" s="84" customFormat="1" ht="15.5" thickBot="1" x14ac:dyDescent="0.35">
      <c r="A97" s="83"/>
      <c r="B97" s="359" t="s">
        <v>68</v>
      </c>
      <c r="C97" s="360"/>
      <c r="D97" s="94">
        <f t="shared" ref="D97:K97" si="16">SUM(D93:D96)</f>
        <v>0</v>
      </c>
      <c r="E97" s="94">
        <f t="shared" si="16"/>
        <v>0</v>
      </c>
      <c r="F97" s="94">
        <f t="shared" si="16"/>
        <v>2400</v>
      </c>
      <c r="G97" s="94">
        <f t="shared" si="16"/>
        <v>1940</v>
      </c>
      <c r="H97" s="94">
        <f t="shared" si="16"/>
        <v>2400</v>
      </c>
      <c r="I97" s="94">
        <f t="shared" si="16"/>
        <v>1300</v>
      </c>
      <c r="J97" s="94">
        <f>SUM(J93:J96)</f>
        <v>2400</v>
      </c>
      <c r="K97" s="94">
        <f t="shared" si="16"/>
        <v>850</v>
      </c>
      <c r="L97" s="93">
        <f>D97+F97+H97+J97</f>
        <v>7200</v>
      </c>
      <c r="M97" s="103">
        <f>G97+I97+K97</f>
        <v>4090</v>
      </c>
      <c r="N97" s="103">
        <f>L97+M97</f>
        <v>11290</v>
      </c>
      <c r="O97" s="104">
        <f>L97/N97*100</f>
        <v>63.77325066430469</v>
      </c>
      <c r="P97" s="170">
        <f>100-O97</f>
        <v>36.22674933569531</v>
      </c>
    </row>
    <row r="98" spans="1:16" ht="17" customHeight="1" x14ac:dyDescent="0.3">
      <c r="A98" s="43"/>
      <c r="B98" s="399" t="s">
        <v>29</v>
      </c>
      <c r="C98" s="400"/>
      <c r="D98" s="361">
        <v>2026</v>
      </c>
      <c r="E98" s="361"/>
      <c r="F98" s="362">
        <v>2027</v>
      </c>
      <c r="G98" s="362"/>
      <c r="H98" s="363">
        <v>2028</v>
      </c>
      <c r="I98" s="364"/>
      <c r="J98" s="365">
        <v>2029</v>
      </c>
      <c r="K98" s="349"/>
      <c r="L98" s="424" t="s">
        <v>112</v>
      </c>
      <c r="M98" s="427" t="s">
        <v>113</v>
      </c>
      <c r="N98" s="430" t="s">
        <v>114</v>
      </c>
      <c r="O98" s="430" t="s">
        <v>115</v>
      </c>
      <c r="P98" s="405" t="s">
        <v>116</v>
      </c>
    </row>
    <row r="99" spans="1:16" s="6" customFormat="1" ht="46" customHeight="1" x14ac:dyDescent="0.3">
      <c r="A99" s="45"/>
      <c r="B99" s="401"/>
      <c r="C99" s="402"/>
      <c r="D99" s="95" t="s">
        <v>107</v>
      </c>
      <c r="E99" s="152" t="s">
        <v>122</v>
      </c>
      <c r="F99" s="95" t="s">
        <v>107</v>
      </c>
      <c r="G99" s="152" t="s">
        <v>122</v>
      </c>
      <c r="H99" s="95" t="s">
        <v>107</v>
      </c>
      <c r="I99" s="152" t="s">
        <v>122</v>
      </c>
      <c r="J99" s="95" t="s">
        <v>107</v>
      </c>
      <c r="K99" s="152" t="s">
        <v>122</v>
      </c>
      <c r="L99" s="425"/>
      <c r="M99" s="428"/>
      <c r="N99" s="431"/>
      <c r="O99" s="431"/>
      <c r="P99" s="406"/>
    </row>
    <row r="100" spans="1:16" ht="44.5" customHeight="1" x14ac:dyDescent="0.3">
      <c r="A100" s="43"/>
      <c r="B100" s="351" t="s">
        <v>118</v>
      </c>
      <c r="C100" s="352"/>
      <c r="D100" s="105">
        <f>E65</f>
        <v>0</v>
      </c>
      <c r="E100" s="99">
        <f>F48</f>
        <v>0</v>
      </c>
      <c r="F100" s="100">
        <f>G56</f>
        <v>0</v>
      </c>
      <c r="G100" s="99">
        <f>H48</f>
        <v>920</v>
      </c>
      <c r="H100" s="100">
        <f>I48</f>
        <v>3800</v>
      </c>
      <c r="I100" s="99">
        <f>J48</f>
        <v>1320</v>
      </c>
      <c r="J100" s="100">
        <f>K48</f>
        <v>4600</v>
      </c>
      <c r="K100" s="106">
        <f>L48</f>
        <v>520</v>
      </c>
      <c r="L100" s="425"/>
      <c r="M100" s="428"/>
      <c r="N100" s="431"/>
      <c r="O100" s="431"/>
      <c r="P100" s="406"/>
    </row>
    <row r="101" spans="1:16" ht="29.5" customHeight="1" x14ac:dyDescent="0.3">
      <c r="A101" s="43"/>
      <c r="B101" s="353" t="s">
        <v>117</v>
      </c>
      <c r="C101" s="354"/>
      <c r="D101" s="100">
        <f>E56</f>
        <v>0</v>
      </c>
      <c r="E101" s="99">
        <f>F56</f>
        <v>0</v>
      </c>
      <c r="F101" s="100">
        <f>G56</f>
        <v>0</v>
      </c>
      <c r="G101" s="99">
        <f>H56</f>
        <v>720</v>
      </c>
      <c r="H101" s="100">
        <f>I56</f>
        <v>0</v>
      </c>
      <c r="I101" s="99">
        <f>J53</f>
        <v>0</v>
      </c>
      <c r="J101" s="100">
        <f>K53</f>
        <v>0</v>
      </c>
      <c r="K101" s="106">
        <f>L53</f>
        <v>0</v>
      </c>
      <c r="L101" s="425"/>
      <c r="M101" s="428"/>
      <c r="N101" s="431"/>
      <c r="O101" s="431"/>
      <c r="P101" s="406"/>
    </row>
    <row r="102" spans="1:16" ht="36" customHeight="1" x14ac:dyDescent="0.3">
      <c r="A102" s="43"/>
      <c r="B102" s="353" t="s">
        <v>69</v>
      </c>
      <c r="C102" s="354"/>
      <c r="D102" s="100">
        <f t="shared" ref="D102:I102" si="17">E61</f>
        <v>0</v>
      </c>
      <c r="E102" s="99">
        <f t="shared" si="17"/>
        <v>0</v>
      </c>
      <c r="F102" s="100">
        <f t="shared" si="17"/>
        <v>0</v>
      </c>
      <c r="G102" s="107">
        <f t="shared" si="17"/>
        <v>0</v>
      </c>
      <c r="H102" s="100">
        <f t="shared" si="17"/>
        <v>1000</v>
      </c>
      <c r="I102" s="99">
        <f t="shared" si="17"/>
        <v>0</v>
      </c>
      <c r="J102" s="100">
        <f>J61</f>
        <v>0</v>
      </c>
      <c r="K102" s="106">
        <f>L61</f>
        <v>0</v>
      </c>
      <c r="L102" s="425"/>
      <c r="M102" s="428"/>
      <c r="N102" s="431"/>
      <c r="O102" s="431"/>
      <c r="P102" s="406"/>
    </row>
    <row r="103" spans="1:16" ht="27.5" customHeight="1" thickBot="1" x14ac:dyDescent="0.35">
      <c r="A103" s="43"/>
      <c r="B103" s="355" t="s">
        <v>70</v>
      </c>
      <c r="C103" s="356"/>
      <c r="D103" s="108">
        <f t="shared" ref="D103:I103" si="18">E65</f>
        <v>0</v>
      </c>
      <c r="E103" s="107">
        <f t="shared" si="18"/>
        <v>0</v>
      </c>
      <c r="F103" s="108">
        <f t="shared" si="18"/>
        <v>0</v>
      </c>
      <c r="G103" s="109">
        <f t="shared" si="18"/>
        <v>2000</v>
      </c>
      <c r="H103" s="108">
        <f t="shared" si="18"/>
        <v>400</v>
      </c>
      <c r="I103" s="107">
        <f t="shared" si="18"/>
        <v>2000</v>
      </c>
      <c r="J103" s="108">
        <f>K77</f>
        <v>200</v>
      </c>
      <c r="K103" s="110">
        <f>L65</f>
        <v>2000</v>
      </c>
      <c r="L103" s="426"/>
      <c r="M103" s="429"/>
      <c r="N103" s="432"/>
      <c r="O103" s="432"/>
      <c r="P103" s="407"/>
    </row>
    <row r="104" spans="1:16" ht="15.5" thickBot="1" x14ac:dyDescent="0.35">
      <c r="A104" s="43"/>
      <c r="B104" s="357" t="s">
        <v>71</v>
      </c>
      <c r="C104" s="358"/>
      <c r="D104" s="91">
        <f>SUM(D100:D103)</f>
        <v>0</v>
      </c>
      <c r="E104" s="91">
        <f>SUM(E100:E103)</f>
        <v>0</v>
      </c>
      <c r="F104" s="91">
        <f t="shared" ref="F104:K104" si="19">SUM(F100:F103)</f>
        <v>0</v>
      </c>
      <c r="G104" s="92">
        <f>SUM(G100:G102)</f>
        <v>1640</v>
      </c>
      <c r="H104" s="91">
        <f t="shared" si="19"/>
        <v>5200</v>
      </c>
      <c r="I104" s="91">
        <f t="shared" si="19"/>
        <v>3320</v>
      </c>
      <c r="J104" s="91">
        <f t="shared" si="19"/>
        <v>4800</v>
      </c>
      <c r="K104" s="91">
        <f t="shared" si="19"/>
        <v>2520</v>
      </c>
      <c r="L104" s="93">
        <f>D104+F104+H104+J104</f>
        <v>10000</v>
      </c>
      <c r="M104" s="103">
        <f>G104+I104+K104</f>
        <v>7480</v>
      </c>
      <c r="N104" s="103">
        <f>L104+M104</f>
        <v>17480</v>
      </c>
      <c r="O104" s="104">
        <f>L104/N104*100</f>
        <v>57.208237986270028</v>
      </c>
      <c r="P104" s="170">
        <f>100-O104</f>
        <v>42.791762013729972</v>
      </c>
    </row>
    <row r="105" spans="1:16" ht="17" customHeight="1" x14ac:dyDescent="0.3">
      <c r="A105" s="43"/>
      <c r="B105" s="399" t="s">
        <v>48</v>
      </c>
      <c r="C105" s="403"/>
      <c r="D105" s="341">
        <v>2026</v>
      </c>
      <c r="E105" s="342"/>
      <c r="F105" s="439">
        <v>2027</v>
      </c>
      <c r="G105" s="440"/>
      <c r="H105" s="441">
        <v>2028</v>
      </c>
      <c r="I105" s="442"/>
      <c r="J105" s="349">
        <v>2029</v>
      </c>
      <c r="K105" s="350"/>
      <c r="L105" s="408" t="s">
        <v>112</v>
      </c>
      <c r="M105" s="409" t="s">
        <v>113</v>
      </c>
      <c r="N105" s="411" t="s">
        <v>114</v>
      </c>
      <c r="O105" s="411" t="s">
        <v>115</v>
      </c>
      <c r="P105" s="413" t="s">
        <v>121</v>
      </c>
    </row>
    <row r="106" spans="1:16" s="6" customFormat="1" ht="58.5" customHeight="1" x14ac:dyDescent="0.3">
      <c r="A106" s="45"/>
      <c r="B106" s="401"/>
      <c r="C106" s="404"/>
      <c r="D106" s="102" t="s">
        <v>107</v>
      </c>
      <c r="E106" s="121" t="s">
        <v>122</v>
      </c>
      <c r="F106" s="102" t="s">
        <v>107</v>
      </c>
      <c r="G106" s="121" t="s">
        <v>122</v>
      </c>
      <c r="H106" s="102" t="s">
        <v>107</v>
      </c>
      <c r="I106" s="121" t="s">
        <v>122</v>
      </c>
      <c r="J106" s="119" t="s">
        <v>107</v>
      </c>
      <c r="K106" s="121" t="s">
        <v>122</v>
      </c>
      <c r="L106" s="408"/>
      <c r="M106" s="409"/>
      <c r="N106" s="411"/>
      <c r="O106" s="411"/>
      <c r="P106" s="413"/>
    </row>
    <row r="107" spans="1:16" ht="42.5" customHeight="1" x14ac:dyDescent="0.3">
      <c r="A107" s="43"/>
      <c r="B107" s="353" t="s">
        <v>72</v>
      </c>
      <c r="C107" s="391"/>
      <c r="D107" s="96">
        <f t="shared" ref="D107:I107" si="20">E72</f>
        <v>0</v>
      </c>
      <c r="E107" s="97">
        <f t="shared" si="20"/>
        <v>0</v>
      </c>
      <c r="F107" s="96">
        <f t="shared" si="20"/>
        <v>0</v>
      </c>
      <c r="G107" s="97">
        <f t="shared" si="20"/>
        <v>0</v>
      </c>
      <c r="H107" s="96">
        <f t="shared" si="20"/>
        <v>0</v>
      </c>
      <c r="I107" s="97">
        <f t="shared" si="20"/>
        <v>0</v>
      </c>
      <c r="J107" s="98">
        <v>400</v>
      </c>
      <c r="K107" s="99">
        <v>1000</v>
      </c>
      <c r="L107" s="408"/>
      <c r="M107" s="409"/>
      <c r="N107" s="411"/>
      <c r="O107" s="411"/>
      <c r="P107" s="413"/>
    </row>
    <row r="108" spans="1:16" ht="25.5" customHeight="1" x14ac:dyDescent="0.3">
      <c r="A108" s="43"/>
      <c r="B108" s="353" t="s">
        <v>73</v>
      </c>
      <c r="C108" s="391"/>
      <c r="D108" s="96">
        <f>E77</f>
        <v>0</v>
      </c>
      <c r="E108" s="97">
        <f>F77</f>
        <v>0</v>
      </c>
      <c r="F108" s="96">
        <f>G77</f>
        <v>0</v>
      </c>
      <c r="G108" s="97">
        <f>H77</f>
        <v>0</v>
      </c>
      <c r="H108" s="96">
        <f>I77</f>
        <v>200</v>
      </c>
      <c r="I108" s="169">
        <f>J72</f>
        <v>0</v>
      </c>
      <c r="J108" s="98">
        <f>K77</f>
        <v>200</v>
      </c>
      <c r="K108" s="99">
        <f>L77</f>
        <v>1000</v>
      </c>
      <c r="L108" s="408"/>
      <c r="M108" s="409"/>
      <c r="N108" s="411"/>
      <c r="O108" s="411"/>
      <c r="P108" s="413"/>
    </row>
    <row r="109" spans="1:16" ht="33" customHeight="1" x14ac:dyDescent="0.3">
      <c r="A109" s="43"/>
      <c r="B109" s="392" t="s">
        <v>119</v>
      </c>
      <c r="C109" s="393"/>
      <c r="D109" s="96">
        <f>E82</f>
        <v>0</v>
      </c>
      <c r="E109" s="97">
        <f>F82</f>
        <v>0</v>
      </c>
      <c r="F109" s="165">
        <f>G82</f>
        <v>0</v>
      </c>
      <c r="G109" s="97">
        <f>I82</f>
        <v>0</v>
      </c>
      <c r="H109" s="96">
        <f>I82</f>
        <v>0</v>
      </c>
      <c r="I109" s="97">
        <f>J82</f>
        <v>3000</v>
      </c>
      <c r="J109" s="98">
        <f>K82</f>
        <v>0</v>
      </c>
      <c r="K109" s="99">
        <f>L82</f>
        <v>4500</v>
      </c>
      <c r="L109" s="408"/>
      <c r="M109" s="409"/>
      <c r="N109" s="411"/>
      <c r="O109" s="411"/>
      <c r="P109" s="413"/>
    </row>
    <row r="110" spans="1:16" ht="46" customHeight="1" thickBot="1" x14ac:dyDescent="0.35">
      <c r="A110" s="43"/>
      <c r="B110" s="394" t="s">
        <v>120</v>
      </c>
      <c r="C110" s="395"/>
      <c r="D110" s="165">
        <f>E88</f>
        <v>0</v>
      </c>
      <c r="E110" s="166">
        <f>F88</f>
        <v>0</v>
      </c>
      <c r="F110" s="168">
        <f>G87</f>
        <v>0</v>
      </c>
      <c r="G110" s="166">
        <f>H88</f>
        <v>0</v>
      </c>
      <c r="H110" s="165">
        <f>I88</f>
        <v>0</v>
      </c>
      <c r="I110" s="166">
        <f>J88</f>
        <v>0</v>
      </c>
      <c r="J110" s="164">
        <f>K88</f>
        <v>0</v>
      </c>
      <c r="K110" s="107">
        <f>L88</f>
        <v>0</v>
      </c>
      <c r="L110" s="408"/>
      <c r="M110" s="410"/>
      <c r="N110" s="412"/>
      <c r="O110" s="412"/>
      <c r="P110" s="414"/>
    </row>
    <row r="111" spans="1:16" s="86" customFormat="1" ht="18" thickBot="1" x14ac:dyDescent="0.4">
      <c r="A111" s="85"/>
      <c r="B111" s="396" t="s">
        <v>71</v>
      </c>
      <c r="C111" s="397"/>
      <c r="D111" s="111">
        <f>SUM(D107:D110)</f>
        <v>0</v>
      </c>
      <c r="E111" s="167">
        <f t="shared" ref="E111:K111" si="21">SUM(E107:E110)</f>
        <v>0</v>
      </c>
      <c r="F111" s="111">
        <f>SUM(F107:F109)</f>
        <v>0</v>
      </c>
      <c r="G111" s="167">
        <f t="shared" si="21"/>
        <v>0</v>
      </c>
      <c r="H111" s="111">
        <f t="shared" si="21"/>
        <v>200</v>
      </c>
      <c r="I111" s="167">
        <f t="shared" si="21"/>
        <v>3000</v>
      </c>
      <c r="J111" s="112">
        <f t="shared" si="21"/>
        <v>600</v>
      </c>
      <c r="K111" s="112">
        <f t="shared" si="21"/>
        <v>6500</v>
      </c>
      <c r="L111" s="254">
        <f>D111+F111+H111+J111</f>
        <v>800</v>
      </c>
      <c r="M111" s="253">
        <f>G111+I111+K111</f>
        <v>9500</v>
      </c>
      <c r="N111" s="171">
        <f>L111+M111</f>
        <v>10300</v>
      </c>
      <c r="O111" s="172">
        <f>L111/N111*100</f>
        <v>7.7669902912621351</v>
      </c>
      <c r="P111" s="173">
        <f>100-O111</f>
        <v>92.233009708737868</v>
      </c>
    </row>
    <row r="112" spans="1:16" ht="18" thickBot="1" x14ac:dyDescent="0.4">
      <c r="A112" s="43"/>
      <c r="B112" s="366" t="s">
        <v>114</v>
      </c>
      <c r="C112" s="367"/>
      <c r="D112" s="367"/>
      <c r="E112" s="367"/>
      <c r="F112" s="367"/>
      <c r="G112" s="367"/>
      <c r="H112" s="367"/>
      <c r="I112" s="367"/>
      <c r="J112" s="367"/>
      <c r="K112" s="367"/>
      <c r="L112" s="113">
        <f>L111+L104+L97</f>
        <v>18000</v>
      </c>
      <c r="M112" s="113">
        <f>M111+M104+M97</f>
        <v>21070</v>
      </c>
      <c r="N112" s="113">
        <f>N111+N104+N97</f>
        <v>39070</v>
      </c>
      <c r="O112" s="114">
        <f>L112/N112*100</f>
        <v>46.07115433836703</v>
      </c>
      <c r="P112" s="115">
        <f>100-O112</f>
        <v>53.92884566163297</v>
      </c>
    </row>
    <row r="113" spans="2:13" x14ac:dyDescent="0.3">
      <c r="B113" s="13"/>
      <c r="C113" s="46"/>
    </row>
    <row r="114" spans="2:13" x14ac:dyDescent="0.3">
      <c r="B114" s="13"/>
      <c r="C114" s="46"/>
    </row>
    <row r="115" spans="2:13" x14ac:dyDescent="0.3">
      <c r="B115" s="13"/>
      <c r="C115" s="46"/>
      <c r="M115" s="47"/>
    </row>
    <row r="116" spans="2:13" x14ac:dyDescent="0.3">
      <c r="B116" s="13"/>
      <c r="C116" s="46"/>
    </row>
    <row r="117" spans="2:13" x14ac:dyDescent="0.3">
      <c r="B117" s="48"/>
      <c r="C117" s="49"/>
      <c r="D117" s="50"/>
      <c r="E117" s="50"/>
      <c r="F117" s="50"/>
      <c r="G117" s="50"/>
      <c r="H117" s="50"/>
      <c r="I117" s="50"/>
      <c r="J117" s="50"/>
      <c r="K117" s="50"/>
      <c r="L117" s="50"/>
    </row>
    <row r="118" spans="2:13" x14ac:dyDescent="0.3">
      <c r="B118" s="48"/>
      <c r="C118" s="49"/>
      <c r="D118" s="50"/>
      <c r="E118" s="50"/>
      <c r="F118" s="50"/>
      <c r="G118" s="50"/>
      <c r="H118" s="50"/>
      <c r="I118" s="50"/>
      <c r="J118" s="50"/>
      <c r="K118" s="50"/>
      <c r="L118" s="50"/>
    </row>
    <row r="119" spans="2:13" x14ac:dyDescent="0.3">
      <c r="B119" s="48"/>
      <c r="C119" s="49"/>
      <c r="D119" s="50"/>
      <c r="E119" s="50"/>
      <c r="F119" s="50"/>
      <c r="G119" s="50"/>
      <c r="H119" s="50"/>
      <c r="I119" s="50"/>
      <c r="J119" s="50"/>
      <c r="K119" s="50"/>
      <c r="L119" s="50"/>
    </row>
    <row r="120" spans="2:13" x14ac:dyDescent="0.3">
      <c r="B120" s="48"/>
      <c r="C120" s="49"/>
      <c r="D120" s="50"/>
      <c r="E120" s="50"/>
      <c r="F120" s="50"/>
      <c r="G120" s="50"/>
      <c r="H120" s="50"/>
      <c r="I120" s="50"/>
      <c r="J120" s="50"/>
      <c r="K120" s="50"/>
      <c r="L120" s="50"/>
    </row>
    <row r="121" spans="2:13" x14ac:dyDescent="0.3">
      <c r="B121" s="48"/>
      <c r="C121" s="49"/>
      <c r="D121" s="50"/>
      <c r="E121" s="50"/>
      <c r="F121" s="50"/>
      <c r="G121" s="50"/>
      <c r="H121" s="50"/>
      <c r="I121" s="50"/>
      <c r="J121" s="50"/>
      <c r="K121" s="50"/>
      <c r="L121" s="50"/>
    </row>
    <row r="122" spans="2:13" x14ac:dyDescent="0.3">
      <c r="B122" s="48"/>
      <c r="C122" s="49"/>
      <c r="D122" s="50"/>
      <c r="E122" s="50"/>
      <c r="F122" s="50"/>
      <c r="G122" s="50"/>
      <c r="H122" s="50"/>
      <c r="I122" s="50"/>
      <c r="J122" s="50"/>
      <c r="K122" s="50"/>
      <c r="L122" s="50"/>
    </row>
  </sheetData>
  <mergeCells count="159">
    <mergeCell ref="A18:D18"/>
    <mergeCell ref="B73:B74"/>
    <mergeCell ref="A12:D12"/>
    <mergeCell ref="A89:U90"/>
    <mergeCell ref="A2:L2"/>
    <mergeCell ref="B98:C99"/>
    <mergeCell ref="B105:C106"/>
    <mergeCell ref="P98:P103"/>
    <mergeCell ref="L105:L110"/>
    <mergeCell ref="M105:M110"/>
    <mergeCell ref="N105:N110"/>
    <mergeCell ref="O105:O110"/>
    <mergeCell ref="P105:P110"/>
    <mergeCell ref="M91:M96"/>
    <mergeCell ref="N91:N96"/>
    <mergeCell ref="O91:O96"/>
    <mergeCell ref="P91:P96"/>
    <mergeCell ref="L98:L103"/>
    <mergeCell ref="M98:M103"/>
    <mergeCell ref="N98:N103"/>
    <mergeCell ref="O98:O103"/>
    <mergeCell ref="A82:D82"/>
    <mergeCell ref="A88:D88"/>
    <mergeCell ref="A32:D32"/>
    <mergeCell ref="A19:D19"/>
    <mergeCell ref="D105:E105"/>
    <mergeCell ref="F105:G105"/>
    <mergeCell ref="H105:I105"/>
    <mergeCell ref="B112:K112"/>
    <mergeCell ref="L91:L96"/>
    <mergeCell ref="A26:D26"/>
    <mergeCell ref="A61:D61"/>
    <mergeCell ref="A65:D65"/>
    <mergeCell ref="A72:D72"/>
    <mergeCell ref="A77:D77"/>
    <mergeCell ref="E78:F78"/>
    <mergeCell ref="G78:H78"/>
    <mergeCell ref="I78:J78"/>
    <mergeCell ref="K78:L78"/>
    <mergeCell ref="A39:D39"/>
    <mergeCell ref="A48:D48"/>
    <mergeCell ref="A56:D56"/>
    <mergeCell ref="A73:A74"/>
    <mergeCell ref="A78:A79"/>
    <mergeCell ref="B78:B79"/>
    <mergeCell ref="C78:C79"/>
    <mergeCell ref="D78:D79"/>
    <mergeCell ref="B107:C107"/>
    <mergeCell ref="B108:C108"/>
    <mergeCell ref="B109:C109"/>
    <mergeCell ref="B110:C110"/>
    <mergeCell ref="B111:C111"/>
    <mergeCell ref="J105:K105"/>
    <mergeCell ref="B100:C100"/>
    <mergeCell ref="B101:C101"/>
    <mergeCell ref="B102:C102"/>
    <mergeCell ref="B103:C103"/>
    <mergeCell ref="B104:C104"/>
    <mergeCell ref="B97:C97"/>
    <mergeCell ref="D98:E98"/>
    <mergeCell ref="F98:G98"/>
    <mergeCell ref="H98:I98"/>
    <mergeCell ref="J98:K98"/>
    <mergeCell ref="B93:C93"/>
    <mergeCell ref="B94:C94"/>
    <mergeCell ref="B95:C95"/>
    <mergeCell ref="B96:C96"/>
    <mergeCell ref="B91:C92"/>
    <mergeCell ref="D91:E91"/>
    <mergeCell ref="F91:G91"/>
    <mergeCell ref="H91:I91"/>
    <mergeCell ref="J91:K91"/>
    <mergeCell ref="A83:A84"/>
    <mergeCell ref="B83:B84"/>
    <mergeCell ref="C83:C84"/>
    <mergeCell ref="D83:D84"/>
    <mergeCell ref="E83:F83"/>
    <mergeCell ref="G83:H83"/>
    <mergeCell ref="I83:J83"/>
    <mergeCell ref="K83:L83"/>
    <mergeCell ref="I67:J67"/>
    <mergeCell ref="K67:L67"/>
    <mergeCell ref="A67:A68"/>
    <mergeCell ref="B67:B68"/>
    <mergeCell ref="C67:C68"/>
    <mergeCell ref="D67:D68"/>
    <mergeCell ref="E67:F67"/>
    <mergeCell ref="G67:H67"/>
    <mergeCell ref="A49:A50"/>
    <mergeCell ref="B49:B50"/>
    <mergeCell ref="C49:C50"/>
    <mergeCell ref="D49:D50"/>
    <mergeCell ref="E49:F49"/>
    <mergeCell ref="G49:H49"/>
    <mergeCell ref="I49:J49"/>
    <mergeCell ref="A66:L66"/>
    <mergeCell ref="E73:F73"/>
    <mergeCell ref="G73:H73"/>
    <mergeCell ref="I73:J73"/>
    <mergeCell ref="K73:L73"/>
    <mergeCell ref="K49:L49"/>
    <mergeCell ref="A57:A58"/>
    <mergeCell ref="B57:B58"/>
    <mergeCell ref="C57:C58"/>
    <mergeCell ref="D57:D58"/>
    <mergeCell ref="E57:F57"/>
    <mergeCell ref="G57:H57"/>
    <mergeCell ref="I57:J57"/>
    <mergeCell ref="K57:L57"/>
    <mergeCell ref="A40:L40"/>
    <mergeCell ref="A41:A42"/>
    <mergeCell ref="B41:B42"/>
    <mergeCell ref="C41:C42"/>
    <mergeCell ref="D41:D42"/>
    <mergeCell ref="E41:F41"/>
    <mergeCell ref="G41:H41"/>
    <mergeCell ref="A33:A34"/>
    <mergeCell ref="B33:B34"/>
    <mergeCell ref="C33:C34"/>
    <mergeCell ref="D33:D34"/>
    <mergeCell ref="E33:F33"/>
    <mergeCell ref="G33:H33"/>
    <mergeCell ref="I33:J33"/>
    <mergeCell ref="K33:L33"/>
    <mergeCell ref="I41:J41"/>
    <mergeCell ref="K41:L41"/>
    <mergeCell ref="K27:L27"/>
    <mergeCell ref="B20:B21"/>
    <mergeCell ref="A27:A28"/>
    <mergeCell ref="B27:B28"/>
    <mergeCell ref="C27:C28"/>
    <mergeCell ref="D27:D28"/>
    <mergeCell ref="E27:F27"/>
    <mergeCell ref="G27:H27"/>
    <mergeCell ref="I27:J27"/>
    <mergeCell ref="M3:M4"/>
    <mergeCell ref="A20:A21"/>
    <mergeCell ref="C20:C21"/>
    <mergeCell ref="D20:D21"/>
    <mergeCell ref="E20:F20"/>
    <mergeCell ref="G20:H20"/>
    <mergeCell ref="I20:J20"/>
    <mergeCell ref="K20:L20"/>
    <mergeCell ref="A3:A4"/>
    <mergeCell ref="B3:B4"/>
    <mergeCell ref="C3:C4"/>
    <mergeCell ref="D3:D4"/>
    <mergeCell ref="E3:F3"/>
    <mergeCell ref="G3:H3"/>
    <mergeCell ref="I3:J3"/>
    <mergeCell ref="K3:L3"/>
    <mergeCell ref="A13:A14"/>
    <mergeCell ref="B13:B14"/>
    <mergeCell ref="C13:C14"/>
    <mergeCell ref="D13:D14"/>
    <mergeCell ref="E13:F13"/>
    <mergeCell ref="G13:H13"/>
    <mergeCell ref="I13:J13"/>
    <mergeCell ref="K13:L1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Brankica Jeremic</dc:creator>
  <cp:lastModifiedBy>Brankica Jeremic</cp:lastModifiedBy>
  <dcterms:created xsi:type="dcterms:W3CDTF">2026-04-28T09:14:04Z</dcterms:created>
  <dcterms:modified xsi:type="dcterms:W3CDTF">2026-05-02T14:21:42Z</dcterms:modified>
</cp:coreProperties>
</file>